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 activeTab="1"/>
  </bookViews>
  <sheets>
    <sheet name="List1" sheetId="1" r:id="rId1"/>
    <sheet name="List2" sheetId="2" r:id="rId2"/>
    <sheet name="List3" sheetId="3" r:id="rId3"/>
  </sheets>
  <definedNames>
    <definedName name="solver_adj" localSheetId="0" hidden="1">List1!$H$3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List1!$J$3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VVT_14_Souhrnný_test_14_17_data" localSheetId="0">List1!$A$1:$B$21</definedName>
  </definedNames>
  <calcPr calcId="145621"/>
</workbook>
</file>

<file path=xl/calcChain.xml><?xml version="1.0" encoding="utf-8"?>
<calcChain xmlns="http://schemas.openxmlformats.org/spreadsheetml/2006/main">
  <c r="P8" i="2" l="1"/>
  <c r="E103" i="2"/>
  <c r="D103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E34" i="2" s="1"/>
  <c r="B36" i="2"/>
  <c r="B37" i="2"/>
  <c r="B38" i="2"/>
  <c r="B39" i="2"/>
  <c r="E38" i="2" s="1"/>
  <c r="B40" i="2"/>
  <c r="B41" i="2"/>
  <c r="B42" i="2"/>
  <c r="B43" i="2"/>
  <c r="E42" i="2" s="1"/>
  <c r="B44" i="2"/>
  <c r="B45" i="2"/>
  <c r="B46" i="2"/>
  <c r="B47" i="2"/>
  <c r="E46" i="2" s="1"/>
  <c r="B48" i="2"/>
  <c r="B49" i="2"/>
  <c r="B50" i="2"/>
  <c r="B51" i="2"/>
  <c r="E50" i="2" s="1"/>
  <c r="B52" i="2"/>
  <c r="B53" i="2"/>
  <c r="B54" i="2"/>
  <c r="B55" i="2"/>
  <c r="E54" i="2" s="1"/>
  <c r="B56" i="2"/>
  <c r="B57" i="2"/>
  <c r="B58" i="2"/>
  <c r="B59" i="2"/>
  <c r="E58" i="2" s="1"/>
  <c r="B60" i="2"/>
  <c r="B61" i="2"/>
  <c r="B62" i="2"/>
  <c r="B63" i="2"/>
  <c r="E62" i="2" s="1"/>
  <c r="B64" i="2"/>
  <c r="B65" i="2"/>
  <c r="B66" i="2"/>
  <c r="B67" i="2"/>
  <c r="E66" i="2" s="1"/>
  <c r="B68" i="2"/>
  <c r="B69" i="2"/>
  <c r="B70" i="2"/>
  <c r="B71" i="2"/>
  <c r="E70" i="2" s="1"/>
  <c r="B72" i="2"/>
  <c r="B73" i="2"/>
  <c r="B74" i="2"/>
  <c r="B75" i="2"/>
  <c r="E74" i="2" s="1"/>
  <c r="B76" i="2"/>
  <c r="B77" i="2"/>
  <c r="D77" i="2" s="1"/>
  <c r="B78" i="2"/>
  <c r="B79" i="2"/>
  <c r="E78" i="2" s="1"/>
  <c r="B80" i="2"/>
  <c r="B81" i="2"/>
  <c r="D81" i="2" s="1"/>
  <c r="B82" i="2"/>
  <c r="B83" i="2"/>
  <c r="E82" i="2" s="1"/>
  <c r="B84" i="2"/>
  <c r="B85" i="2"/>
  <c r="D85" i="2" s="1"/>
  <c r="B86" i="2"/>
  <c r="B87" i="2"/>
  <c r="E86" i="2" s="1"/>
  <c r="B88" i="2"/>
  <c r="B89" i="2"/>
  <c r="D89" i="2" s="1"/>
  <c r="B90" i="2"/>
  <c r="B91" i="2"/>
  <c r="E90" i="2" s="1"/>
  <c r="B92" i="2"/>
  <c r="B93" i="2"/>
  <c r="D93" i="2" s="1"/>
  <c r="B94" i="2"/>
  <c r="B95" i="2"/>
  <c r="E94" i="2" s="1"/>
  <c r="B96" i="2"/>
  <c r="B97" i="2"/>
  <c r="D97" i="2" s="1"/>
  <c r="B98" i="2"/>
  <c r="B99" i="2"/>
  <c r="E98" i="2" s="1"/>
  <c r="B100" i="2"/>
  <c r="B101" i="2"/>
  <c r="D101" i="2" s="1"/>
  <c r="B102" i="2"/>
  <c r="B2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5" i="2"/>
  <c r="E36" i="2"/>
  <c r="E37" i="2"/>
  <c r="E39" i="2"/>
  <c r="E40" i="2"/>
  <c r="E41" i="2"/>
  <c r="E43" i="2"/>
  <c r="E44" i="2"/>
  <c r="E45" i="2"/>
  <c r="E47" i="2"/>
  <c r="E48" i="2"/>
  <c r="E49" i="2"/>
  <c r="E51" i="2"/>
  <c r="E52" i="2"/>
  <c r="E53" i="2"/>
  <c r="E55" i="2"/>
  <c r="E56" i="2"/>
  <c r="E57" i="2"/>
  <c r="E59" i="2"/>
  <c r="E60" i="2"/>
  <c r="E61" i="2"/>
  <c r="E63" i="2"/>
  <c r="E64" i="2"/>
  <c r="E65" i="2"/>
  <c r="E67" i="2"/>
  <c r="E68" i="2"/>
  <c r="E69" i="2"/>
  <c r="E71" i="2"/>
  <c r="E72" i="2"/>
  <c r="E73" i="2"/>
  <c r="E75" i="2"/>
  <c r="E76" i="2"/>
  <c r="E77" i="2"/>
  <c r="E79" i="2"/>
  <c r="E80" i="2"/>
  <c r="E81" i="2"/>
  <c r="E83" i="2"/>
  <c r="E84" i="2"/>
  <c r="E85" i="2"/>
  <c r="E87" i="2"/>
  <c r="E88" i="2"/>
  <c r="E89" i="2"/>
  <c r="E91" i="2"/>
  <c r="E92" i="2"/>
  <c r="E93" i="2"/>
  <c r="E95" i="2"/>
  <c r="E96" i="2"/>
  <c r="E97" i="2"/>
  <c r="E99" i="2"/>
  <c r="E100" i="2"/>
  <c r="E101" i="2"/>
  <c r="E2" i="2"/>
  <c r="E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8" i="2"/>
  <c r="D79" i="2"/>
  <c r="D80" i="2"/>
  <c r="D82" i="2"/>
  <c r="D83" i="2"/>
  <c r="D84" i="2"/>
  <c r="D86" i="2"/>
  <c r="D87" i="2"/>
  <c r="D88" i="2"/>
  <c r="D90" i="2"/>
  <c r="D91" i="2"/>
  <c r="D92" i="2"/>
  <c r="D94" i="2"/>
  <c r="D95" i="2"/>
  <c r="D96" i="2"/>
  <c r="D98" i="2"/>
  <c r="D99" i="2"/>
  <c r="D100" i="2"/>
  <c r="D2" i="2"/>
  <c r="D3" i="2"/>
  <c r="J5" i="1" l="1"/>
  <c r="J4" i="1"/>
  <c r="D22" i="1"/>
  <c r="E22" i="1"/>
  <c r="E21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" i="1"/>
  <c r="B22" i="1"/>
  <c r="D3" i="1"/>
  <c r="D4" i="1"/>
  <c r="D5" i="1"/>
  <c r="D6" i="1"/>
  <c r="D2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7" i="1"/>
  <c r="J3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" i="1"/>
</calcChain>
</file>

<file path=xl/connections.xml><?xml version="1.0" encoding="utf-8"?>
<connections xmlns="http://schemas.openxmlformats.org/spreadsheetml/2006/main">
  <connection id="1" name="VVT 14-Souhrnný test 14-17-data" type="6" refreshedVersion="4" background="1" saveData="1">
    <textPr codePage="852" sourceFile="Z:\VVT 14-Souhrnný test 14-17-data.txt" decimal="," thousands=" " tab="0" delimiter="&amp;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<sst xmlns="http://schemas.openxmlformats.org/spreadsheetml/2006/main" count="19" uniqueCount="16">
  <si>
    <t>x</t>
  </si>
  <si>
    <t>y</t>
  </si>
  <si>
    <t>f(x)</t>
  </si>
  <si>
    <t>a</t>
  </si>
  <si>
    <t>b</t>
  </si>
  <si>
    <t>c</t>
  </si>
  <si>
    <t>(y-f(x))2</t>
  </si>
  <si>
    <t>(y-prum.y)^2</t>
  </si>
  <si>
    <t>prumer</t>
  </si>
  <si>
    <t>suma</t>
  </si>
  <si>
    <t>obdélníková metoda</t>
  </si>
  <si>
    <t>lichoběžníková metoda</t>
  </si>
  <si>
    <t>A=</t>
  </si>
  <si>
    <t>Jaký je obsah plochy pod zadanou křivkou</t>
  </si>
  <si>
    <t>v zadaném rozsahu s použitou metodou numerické integrace?</t>
  </si>
  <si>
    <t xml:space="preserve">Obsah plochy pod zadanou křivkou při použití metody numerické integrace 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</si>
</sst>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NumberForma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data</c:v>
          </c:tx>
          <c:spPr>
            <a:ln>
              <a:noFill/>
            </a:ln>
          </c:spPr>
          <c:marker>
            <c:symbol val="circle"/>
            <c:size val="7"/>
            <c:spPr>
              <a:noFill/>
              <a:ln w="15875"/>
            </c:spPr>
          </c:marker>
          <c:xVal>
            <c:numRef>
              <c:f>List1!$A$2:$A$21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List1!$B$2:$B$21</c:f>
              <c:numCache>
                <c:formatCode>General</c:formatCode>
                <c:ptCount val="20"/>
                <c:pt idx="0">
                  <c:v>0</c:v>
                </c:pt>
                <c:pt idx="1">
                  <c:v>0.48338176199999999</c:v>
                </c:pt>
                <c:pt idx="2">
                  <c:v>0.86237762429999998</c:v>
                </c:pt>
                <c:pt idx="3">
                  <c:v>0.67739121810000003</c:v>
                </c:pt>
                <c:pt idx="4">
                  <c:v>0.85805529359999999</c:v>
                </c:pt>
                <c:pt idx="5">
                  <c:v>2.4532456033000001</c:v>
                </c:pt>
                <c:pt idx="6">
                  <c:v>1.5151280719</c:v>
                </c:pt>
                <c:pt idx="7">
                  <c:v>2.7221703320000001</c:v>
                </c:pt>
                <c:pt idx="8">
                  <c:v>1.2171141005999999</c:v>
                </c:pt>
                <c:pt idx="9">
                  <c:v>0.87526077349999998</c:v>
                </c:pt>
                <c:pt idx="10">
                  <c:v>0.86535767829999999</c:v>
                </c:pt>
                <c:pt idx="11">
                  <c:v>1.0551561653999999</c:v>
                </c:pt>
                <c:pt idx="12">
                  <c:v>1.4199552682000001</c:v>
                </c:pt>
                <c:pt idx="13">
                  <c:v>1.3584079603999999</c:v>
                </c:pt>
                <c:pt idx="14">
                  <c:v>0.98725988730000003</c:v>
                </c:pt>
                <c:pt idx="15">
                  <c:v>0.79883780289999995</c:v>
                </c:pt>
                <c:pt idx="16">
                  <c:v>0.75099132239999999</c:v>
                </c:pt>
                <c:pt idx="17">
                  <c:v>0.79584288439999995</c:v>
                </c:pt>
                <c:pt idx="18">
                  <c:v>0.88528864350000003</c:v>
                </c:pt>
                <c:pt idx="19">
                  <c:v>0.90090413899999999</c:v>
                </c:pt>
              </c:numCache>
            </c:numRef>
          </c:yVal>
          <c:smooth val="0"/>
        </c:ser>
        <c:ser>
          <c:idx val="1"/>
          <c:order val="1"/>
          <c:tx>
            <c:v>regrese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List1!$A$2:$A$21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List1!$C$2:$C$21</c:f>
              <c:numCache>
                <c:formatCode>General</c:formatCode>
                <c:ptCount val="20"/>
                <c:pt idx="0">
                  <c:v>0</c:v>
                </c:pt>
                <c:pt idx="1">
                  <c:v>0.94665389158483149</c:v>
                </c:pt>
                <c:pt idx="2">
                  <c:v>0.51848679406088982</c:v>
                </c:pt>
                <c:pt idx="3">
                  <c:v>0.56916661747956321</c:v>
                </c:pt>
                <c:pt idx="4">
                  <c:v>0.96063899839106837</c:v>
                </c:pt>
                <c:pt idx="5">
                  <c:v>1.4278927659325253</c:v>
                </c:pt>
                <c:pt idx="6">
                  <c:v>1.1959168398189792</c:v>
                </c:pt>
                <c:pt idx="7">
                  <c:v>1.8918054761069167</c:v>
                </c:pt>
                <c:pt idx="8">
                  <c:v>0.82006077960189072</c:v>
                </c:pt>
                <c:pt idx="9">
                  <c:v>0.70710851244650774</c:v>
                </c:pt>
                <c:pt idx="10">
                  <c:v>0.78799082705417289</c:v>
                </c:pt>
                <c:pt idx="11">
                  <c:v>1.0686361635643462</c:v>
                </c:pt>
                <c:pt idx="12">
                  <c:v>1.3319949426202611</c:v>
                </c:pt>
                <c:pt idx="13">
                  <c:v>1.0014867462628418</c:v>
                </c:pt>
                <c:pt idx="14">
                  <c:v>0.73825005088650497</c:v>
                </c:pt>
                <c:pt idx="15">
                  <c:v>0.64167074346972186</c:v>
                </c:pt>
                <c:pt idx="16">
                  <c:v>0.64484303155700018</c:v>
                </c:pt>
                <c:pt idx="17">
                  <c:v>0.71408539033053076</c:v>
                </c:pt>
                <c:pt idx="18">
                  <c:v>0.77864946297087456</c:v>
                </c:pt>
                <c:pt idx="19">
                  <c:v>0.73149956735188071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237056"/>
        <c:axId val="180235264"/>
      </c:scatterChart>
      <c:valAx>
        <c:axId val="18023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0235264"/>
        <c:crosses val="autoZero"/>
        <c:crossBetween val="midCat"/>
      </c:valAx>
      <c:valAx>
        <c:axId val="180235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02370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List2!$A$2:$A$102</c:f>
              <c:numCache>
                <c:formatCode>General</c:formatCode>
                <c:ptCount val="101"/>
                <c:pt idx="0">
                  <c:v>1</c:v>
                </c:pt>
                <c:pt idx="1">
                  <c:v>1.3</c:v>
                </c:pt>
                <c:pt idx="2">
                  <c:v>1.6</c:v>
                </c:pt>
                <c:pt idx="3">
                  <c:v>1.9</c:v>
                </c:pt>
                <c:pt idx="4">
                  <c:v>2.2000000000000002</c:v>
                </c:pt>
                <c:pt idx="5">
                  <c:v>2.5</c:v>
                </c:pt>
                <c:pt idx="6">
                  <c:v>2.8</c:v>
                </c:pt>
                <c:pt idx="7">
                  <c:v>3.1</c:v>
                </c:pt>
                <c:pt idx="8">
                  <c:v>3.4</c:v>
                </c:pt>
                <c:pt idx="9">
                  <c:v>3.7</c:v>
                </c:pt>
                <c:pt idx="10">
                  <c:v>4</c:v>
                </c:pt>
                <c:pt idx="11">
                  <c:v>4.3</c:v>
                </c:pt>
                <c:pt idx="12">
                  <c:v>4.5999999999999996</c:v>
                </c:pt>
                <c:pt idx="13">
                  <c:v>4.9000000000000004</c:v>
                </c:pt>
                <c:pt idx="14">
                  <c:v>5.2</c:v>
                </c:pt>
                <c:pt idx="15">
                  <c:v>5.5</c:v>
                </c:pt>
                <c:pt idx="16">
                  <c:v>5.8</c:v>
                </c:pt>
                <c:pt idx="17">
                  <c:v>6.1</c:v>
                </c:pt>
                <c:pt idx="18">
                  <c:v>6.4</c:v>
                </c:pt>
                <c:pt idx="19">
                  <c:v>6.7</c:v>
                </c:pt>
                <c:pt idx="20">
                  <c:v>7</c:v>
                </c:pt>
                <c:pt idx="21">
                  <c:v>7.3</c:v>
                </c:pt>
                <c:pt idx="22">
                  <c:v>7.6</c:v>
                </c:pt>
                <c:pt idx="23">
                  <c:v>7.9</c:v>
                </c:pt>
                <c:pt idx="24">
                  <c:v>8.1999999999999993</c:v>
                </c:pt>
                <c:pt idx="25">
                  <c:v>8.5</c:v>
                </c:pt>
                <c:pt idx="26">
                  <c:v>8.8000000000000007</c:v>
                </c:pt>
                <c:pt idx="27">
                  <c:v>9.1</c:v>
                </c:pt>
                <c:pt idx="28">
                  <c:v>9.4</c:v>
                </c:pt>
                <c:pt idx="29">
                  <c:v>9.6999999999999993</c:v>
                </c:pt>
                <c:pt idx="30">
                  <c:v>10</c:v>
                </c:pt>
                <c:pt idx="31">
                  <c:v>10.3</c:v>
                </c:pt>
                <c:pt idx="32">
                  <c:v>10.6</c:v>
                </c:pt>
                <c:pt idx="33">
                  <c:v>10.9</c:v>
                </c:pt>
                <c:pt idx="34">
                  <c:v>11.2</c:v>
                </c:pt>
                <c:pt idx="35">
                  <c:v>11.5</c:v>
                </c:pt>
                <c:pt idx="36">
                  <c:v>11.8</c:v>
                </c:pt>
                <c:pt idx="37">
                  <c:v>12.1</c:v>
                </c:pt>
                <c:pt idx="38">
                  <c:v>12.4</c:v>
                </c:pt>
                <c:pt idx="39">
                  <c:v>12.7</c:v>
                </c:pt>
                <c:pt idx="40">
                  <c:v>13</c:v>
                </c:pt>
                <c:pt idx="41">
                  <c:v>13.3</c:v>
                </c:pt>
                <c:pt idx="42">
                  <c:v>13.6</c:v>
                </c:pt>
                <c:pt idx="43">
                  <c:v>13.9</c:v>
                </c:pt>
                <c:pt idx="44">
                  <c:v>14.2</c:v>
                </c:pt>
                <c:pt idx="45">
                  <c:v>14.5</c:v>
                </c:pt>
                <c:pt idx="46">
                  <c:v>14.8</c:v>
                </c:pt>
                <c:pt idx="47">
                  <c:v>15.1</c:v>
                </c:pt>
                <c:pt idx="48">
                  <c:v>15.4</c:v>
                </c:pt>
                <c:pt idx="49">
                  <c:v>15.7</c:v>
                </c:pt>
                <c:pt idx="50">
                  <c:v>16</c:v>
                </c:pt>
                <c:pt idx="51">
                  <c:v>16.3</c:v>
                </c:pt>
                <c:pt idx="52">
                  <c:v>16.600000000000001</c:v>
                </c:pt>
                <c:pt idx="53">
                  <c:v>16.899999999999999</c:v>
                </c:pt>
                <c:pt idx="54">
                  <c:v>17.2</c:v>
                </c:pt>
                <c:pt idx="55">
                  <c:v>17.5</c:v>
                </c:pt>
                <c:pt idx="56">
                  <c:v>17.8</c:v>
                </c:pt>
                <c:pt idx="57">
                  <c:v>18.100000000000001</c:v>
                </c:pt>
                <c:pt idx="58">
                  <c:v>18.399999999999999</c:v>
                </c:pt>
                <c:pt idx="59">
                  <c:v>18.7</c:v>
                </c:pt>
                <c:pt idx="60">
                  <c:v>19</c:v>
                </c:pt>
                <c:pt idx="61">
                  <c:v>19.3</c:v>
                </c:pt>
                <c:pt idx="62">
                  <c:v>19.600000000000001</c:v>
                </c:pt>
                <c:pt idx="63">
                  <c:v>19.899999999999999</c:v>
                </c:pt>
                <c:pt idx="64">
                  <c:v>20.2</c:v>
                </c:pt>
                <c:pt idx="65">
                  <c:v>20.5</c:v>
                </c:pt>
                <c:pt idx="66">
                  <c:v>20.8</c:v>
                </c:pt>
                <c:pt idx="67">
                  <c:v>21.1</c:v>
                </c:pt>
                <c:pt idx="68">
                  <c:v>21.4</c:v>
                </c:pt>
                <c:pt idx="69">
                  <c:v>21.7</c:v>
                </c:pt>
                <c:pt idx="70">
                  <c:v>22</c:v>
                </c:pt>
                <c:pt idx="71">
                  <c:v>22.3</c:v>
                </c:pt>
                <c:pt idx="72">
                  <c:v>22.6</c:v>
                </c:pt>
                <c:pt idx="73">
                  <c:v>22.9</c:v>
                </c:pt>
                <c:pt idx="74">
                  <c:v>23.2</c:v>
                </c:pt>
                <c:pt idx="75">
                  <c:v>23.5</c:v>
                </c:pt>
                <c:pt idx="76">
                  <c:v>23.8</c:v>
                </c:pt>
                <c:pt idx="77">
                  <c:v>24.1</c:v>
                </c:pt>
                <c:pt idx="78">
                  <c:v>24.4</c:v>
                </c:pt>
                <c:pt idx="79">
                  <c:v>24.7</c:v>
                </c:pt>
                <c:pt idx="80">
                  <c:v>25</c:v>
                </c:pt>
                <c:pt idx="81">
                  <c:v>25.3</c:v>
                </c:pt>
                <c:pt idx="82">
                  <c:v>25.6</c:v>
                </c:pt>
                <c:pt idx="83">
                  <c:v>25.899999999999899</c:v>
                </c:pt>
                <c:pt idx="84">
                  <c:v>26.1999999999999</c:v>
                </c:pt>
                <c:pt idx="85">
                  <c:v>26.499999999999901</c:v>
                </c:pt>
                <c:pt idx="86">
                  <c:v>26.799999999999901</c:v>
                </c:pt>
                <c:pt idx="87">
                  <c:v>27.099999999999898</c:v>
                </c:pt>
                <c:pt idx="88">
                  <c:v>27.399999999999899</c:v>
                </c:pt>
                <c:pt idx="89">
                  <c:v>27.6999999999999</c:v>
                </c:pt>
                <c:pt idx="90">
                  <c:v>27.999999999999901</c:v>
                </c:pt>
                <c:pt idx="91">
                  <c:v>28.299999999999901</c:v>
                </c:pt>
                <c:pt idx="92">
                  <c:v>28.599999999999898</c:v>
                </c:pt>
                <c:pt idx="93">
                  <c:v>28.899999999999899</c:v>
                </c:pt>
                <c:pt idx="94">
                  <c:v>29.1999999999999</c:v>
                </c:pt>
                <c:pt idx="95">
                  <c:v>29.499999999999901</c:v>
                </c:pt>
                <c:pt idx="96">
                  <c:v>29.799999999999901</c:v>
                </c:pt>
                <c:pt idx="97">
                  <c:v>30.099999999999898</c:v>
                </c:pt>
                <c:pt idx="98">
                  <c:v>30.399999999999899</c:v>
                </c:pt>
                <c:pt idx="99">
                  <c:v>30.6999999999999</c:v>
                </c:pt>
                <c:pt idx="100">
                  <c:v>30.999999999999901</c:v>
                </c:pt>
              </c:numCache>
            </c:numRef>
          </c:xVal>
          <c:yVal>
            <c:numRef>
              <c:f>List2!$B$2:$B$102</c:f>
              <c:numCache>
                <c:formatCode>General</c:formatCode>
                <c:ptCount val="101"/>
                <c:pt idx="0">
                  <c:v>2.6116221377419668</c:v>
                </c:pt>
                <c:pt idx="1">
                  <c:v>2.5973075997294868</c:v>
                </c:pt>
                <c:pt idx="2">
                  <c:v>2.4849738418908607</c:v>
                </c:pt>
                <c:pt idx="3">
                  <c:v>2.2846553042556628</c:v>
                </c:pt>
                <c:pt idx="4">
                  <c:v>2.0142458451919172</c:v>
                </c:pt>
                <c:pt idx="5">
                  <c:v>1.6979003363304896</c:v>
                </c:pt>
                <c:pt idx="6">
                  <c:v>1.3638769798215762</c:v>
                </c:pt>
                <c:pt idx="7">
                  <c:v>1.0420130872966507</c:v>
                </c:pt>
                <c:pt idx="8">
                  <c:v>1.2721420057371007</c:v>
                </c:pt>
                <c:pt idx="9">
                  <c:v>1.6057861250532892</c:v>
                </c:pt>
                <c:pt idx="10">
                  <c:v>1.9299806848761225</c:v>
                </c:pt>
                <c:pt idx="11">
                  <c:v>2.2157663507094671</c:v>
                </c:pt>
                <c:pt idx="12">
                  <c:v>2.4376147401659369</c:v>
                </c:pt>
                <c:pt idx="13">
                  <c:v>2.5757087973356203</c:v>
                </c:pt>
                <c:pt idx="14">
                  <c:v>2.6177129913703419</c:v>
                </c:pt>
                <c:pt idx="15">
                  <c:v>2.559875212716022</c:v>
                </c:pt>
                <c:pt idx="16">
                  <c:v>2.4073619378844167</c:v>
                </c:pt>
                <c:pt idx="17">
                  <c:v>2.1737967234933881</c:v>
                </c:pt>
                <c:pt idx="18">
                  <c:v>2.1131416642295902</c:v>
                </c:pt>
                <c:pt idx="19">
                  <c:v>2.3620414947342581</c:v>
                </c:pt>
                <c:pt idx="20">
                  <c:v>2.5339377258904414</c:v>
                </c:pt>
                <c:pt idx="21">
                  <c:v>2.6134753793191168</c:v>
                </c:pt>
                <c:pt idx="22">
                  <c:v>2.593549593322614</c:v>
                </c:pt>
                <c:pt idx="23">
                  <c:v>2.4759402790200036</c:v>
                </c:pt>
                <c:pt idx="24">
                  <c:v>2.2711531261878561</c:v>
                </c:pt>
                <c:pt idx="25">
                  <c:v>1.9974811612810783</c:v>
                </c:pt>
                <c:pt idx="26">
                  <c:v>1.6793706858609336</c:v>
                </c:pt>
                <c:pt idx="27">
                  <c:v>1.3452375612837963</c:v>
                </c:pt>
                <c:pt idx="28">
                  <c:v>1.0249289044357546</c:v>
                </c:pt>
                <c:pt idx="29">
                  <c:v>1.2905781864952872</c:v>
                </c:pt>
                <c:pt idx="30">
                  <c:v>1.6244853463511433</c:v>
                </c:pt>
                <c:pt idx="31">
                  <c:v>1.9472726009660859</c:v>
                </c:pt>
                <c:pt idx="32">
                  <c:v>2.2301063262268919</c:v>
                </c:pt>
                <c:pt idx="33">
                  <c:v>2.4477218278059021</c:v>
                </c:pt>
                <c:pt idx="34">
                  <c:v>2.5806801610606929</c:v>
                </c:pt>
                <c:pt idx="35">
                  <c:v>2.6171045540649311</c:v>
                </c:pt>
                <c:pt idx="36">
                  <c:v>2.5537413242725417</c:v>
                </c:pt>
                <c:pt idx="37">
                  <c:v>2.396250520289263</c:v>
                </c:pt>
                <c:pt idx="38">
                  <c:v>2.1587003265877414</c:v>
                </c:pt>
                <c:pt idx="39">
                  <c:v>2.1287744773270689</c:v>
                </c:pt>
                <c:pt idx="40">
                  <c:v>2.3738904275517392</c:v>
                </c:pt>
                <c:pt idx="41">
                  <c:v>2.5409443485484369</c:v>
                </c:pt>
                <c:pt idx="42">
                  <c:v>2.6150138110830703</c:v>
                </c:pt>
                <c:pt idx="43">
                  <c:v>2.5894824106648873</c:v>
                </c:pt>
                <c:pt idx="44">
                  <c:v>2.4666307912543206</c:v>
                </c:pt>
                <c:pt idx="45">
                  <c:v>2.2574329221303304</c:v>
                </c:pt>
                <c:pt idx="46">
                  <c:v>1.980575825897956</c:v>
                </c:pt>
                <c:pt idx="47">
                  <c:v>1.6607903224136544</c:v>
                </c:pt>
                <c:pt idx="48">
                  <c:v>1.3266418983021122</c:v>
                </c:pt>
                <c:pt idx="49">
                  <c:v>1.0079790371112674</c:v>
                </c:pt>
                <c:pt idx="50">
                  <c:v>1.309073576503373</c:v>
                </c:pt>
                <c:pt idx="51">
                  <c:v>1.6431493722514547</c:v>
                </c:pt>
                <c:pt idx="52">
                  <c:v>1.9644380609111056</c:v>
                </c:pt>
                <c:pt idx="53">
                  <c:v>2.2442398808027821</c:v>
                </c:pt>
                <c:pt idx="54">
                  <c:v>2.4575609686756761</c:v>
                </c:pt>
                <c:pt idx="55">
                  <c:v>2.5853459870738873</c:v>
                </c:pt>
                <c:pt idx="56">
                  <c:v>2.6161802808797892</c:v>
                </c:pt>
                <c:pt idx="57">
                  <c:v>2.5473095144599736</c:v>
                </c:pt>
                <c:pt idx="58">
                  <c:v>2.3848857082642811</c:v>
                </c:pt>
                <c:pt idx="59">
                  <c:v>2.1434176971612717</c:v>
                </c:pt>
                <c:pt idx="60">
                  <c:v>2.144229518756287</c:v>
                </c:pt>
                <c:pt idx="61">
                  <c:v>2.3854922877465454</c:v>
                </c:pt>
                <c:pt idx="62">
                  <c:v>2.5476566678908839</c:v>
                </c:pt>
                <c:pt idx="63">
                  <c:v>2.6162369980772699</c:v>
                </c:pt>
                <c:pt idx="64">
                  <c:v>2.5851072016596071</c:v>
                </c:pt>
                <c:pt idx="65">
                  <c:v>2.4570480106395292</c:v>
                </c:pt>
                <c:pt idx="66">
                  <c:v>2.2434985711584194</c:v>
                </c:pt>
                <c:pt idx="67">
                  <c:v>1.9635346186412486</c:v>
                </c:pt>
                <c:pt idx="68">
                  <c:v>1.6421644991633988</c:v>
                </c:pt>
                <c:pt idx="69">
                  <c:v>1.3080952483768706</c:v>
                </c:pt>
                <c:pt idx="70">
                  <c:v>1.0088708960930854</c:v>
                </c:pt>
                <c:pt idx="71">
                  <c:v>1.3276229466109128</c:v>
                </c:pt>
                <c:pt idx="72">
                  <c:v>1.6617729259258192</c:v>
                </c:pt>
                <c:pt idx="73">
                  <c:v>1.9814722115681818</c:v>
                </c:pt>
                <c:pt idx="74">
                  <c:v>2.2581630184963593</c:v>
                </c:pt>
                <c:pt idx="75">
                  <c:v>2.4671293809821861</c:v>
                </c:pt>
                <c:pt idx="76">
                  <c:v>2.5897049562191246</c:v>
                </c:pt>
                <c:pt idx="77">
                  <c:v>2.6149404331321149</c:v>
                </c:pt>
                <c:pt idx="78">
                  <c:v>2.5405816017261111</c:v>
                </c:pt>
                <c:pt idx="79">
                  <c:v>2.373270714951329</c:v>
                </c:pt>
                <c:pt idx="80">
                  <c:v>2.12795315602951</c:v>
                </c:pt>
                <c:pt idx="81">
                  <c:v>2.1595024189561407</c:v>
                </c:pt>
                <c:pt idx="82">
                  <c:v>2.396843795156844</c:v>
                </c:pt>
                <c:pt idx="83">
                  <c:v>2.5540727861622678</c:v>
                </c:pt>
                <c:pt idx="84">
                  <c:v>2.6171445944734373</c:v>
                </c:pt>
                <c:pt idx="85">
                  <c:v>2.5804252032975366</c:v>
                </c:pt>
                <c:pt idx="86">
                  <c:v>2.4471946464887377</c:v>
                </c:pt>
                <c:pt idx="87">
                  <c:v>2.2293540128927067</c:v>
                </c:pt>
                <c:pt idx="88">
                  <c:v>1.9463623575244409</c:v>
                </c:pt>
                <c:pt idx="89">
                  <c:v>1.6234984821377481</c:v>
                </c:pt>
                <c:pt idx="90">
                  <c:v>1.2896028551511951</c:v>
                </c:pt>
                <c:pt idx="91">
                  <c:v>1.0258279782193538</c:v>
                </c:pt>
                <c:pt idx="92">
                  <c:v>1.3462210524057052</c:v>
                </c:pt>
                <c:pt idx="93">
                  <c:v>1.6803507419883215</c:v>
                </c:pt>
                <c:pt idx="94">
                  <c:v>1.9983702369189369</c:v>
                </c:pt>
                <c:pt idx="95">
                  <c:v>2.2718718028573455</c:v>
                </c:pt>
                <c:pt idx="96">
                  <c:v>2.4764243594746396</c:v>
                </c:pt>
                <c:pt idx="97">
                  <c:v>2.5937558360970949</c:v>
                </c:pt>
                <c:pt idx="98">
                  <c:v>2.6133853613606428</c:v>
                </c:pt>
                <c:pt idx="99">
                  <c:v>2.533559488235146</c:v>
                </c:pt>
                <c:pt idx="100">
                  <c:v>2.3614088242254017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092736"/>
        <c:axId val="203070464"/>
      </c:scatterChart>
      <c:valAx>
        <c:axId val="203092736"/>
        <c:scaling>
          <c:orientation val="minMax"/>
          <c:max val="3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Data</a:t>
                </a:r>
                <a:r>
                  <a:rPr lang="cs-CZ" baseline="0"/>
                  <a:t> x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03070464"/>
        <c:crosses val="autoZero"/>
        <c:crossBetween val="midCat"/>
      </c:valAx>
      <c:valAx>
        <c:axId val="203070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Data y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030927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4</xdr:row>
      <xdr:rowOff>4762</xdr:rowOff>
    </xdr:from>
    <xdr:to>
      <xdr:col>19</xdr:col>
      <xdr:colOff>361950</xdr:colOff>
      <xdr:row>18</xdr:row>
      <xdr:rowOff>80962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11</xdr:row>
      <xdr:rowOff>47625</xdr:rowOff>
    </xdr:from>
    <xdr:to>
      <xdr:col>16</xdr:col>
      <xdr:colOff>314325</xdr:colOff>
      <xdr:row>28</xdr:row>
      <xdr:rowOff>23812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VVT 14-Souhrnný test 14-17-data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J14" sqref="J14"/>
    </sheetView>
  </sheetViews>
  <sheetFormatPr defaultRowHeight="15" x14ac:dyDescent="0.25"/>
  <cols>
    <col min="1" max="1" width="12.7109375" customWidth="1"/>
    <col min="2" max="2" width="12" bestFit="1" customWidth="1"/>
    <col min="3" max="3" width="15.28515625" customWidth="1"/>
    <col min="4" max="4" width="9.140625" customWidth="1"/>
    <col min="5" max="5" width="17.42578125" customWidth="1"/>
    <col min="10" max="10" width="17.570312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6</v>
      </c>
      <c r="E1" t="s">
        <v>7</v>
      </c>
    </row>
    <row r="2" spans="1:10" x14ac:dyDescent="0.25">
      <c r="A2">
        <v>1</v>
      </c>
      <c r="B2">
        <v>0</v>
      </c>
      <c r="C2">
        <f>LOG10(A2^$C$25)/SQRT(ABS($C$26*A2^2-SIN(A2+$C$27)))</f>
        <v>0</v>
      </c>
      <c r="D2">
        <f>(B2-C2)^2</f>
        <v>0</v>
      </c>
      <c r="E2">
        <f>(B2-$B$22)^2</f>
        <v>1.1537044007454762</v>
      </c>
    </row>
    <row r="3" spans="1:10" x14ac:dyDescent="0.25">
      <c r="A3">
        <v>2</v>
      </c>
      <c r="B3">
        <v>0.48338176199999999</v>
      </c>
      <c r="C3">
        <f t="shared" ref="C3:C21" si="0">LOG10(A3^$C$25)/SQRT(ABS($C$26*A3^2-SIN(A3+$C$27)))</f>
        <v>0.94665389158483149</v>
      </c>
      <c r="D3">
        <f t="shared" ref="D3:D6" si="1">(B3-C3)^2</f>
        <v>0.2146210660500649</v>
      </c>
      <c r="E3">
        <f t="shared" ref="E3:E21" si="2">(B3-$B$22)^2</f>
        <v>0.34895551116869422</v>
      </c>
      <c r="H3">
        <v>0.99999991040009351</v>
      </c>
      <c r="I3">
        <v>0.48338176199999999</v>
      </c>
      <c r="J3">
        <f t="shared" ref="J3:J5" si="3">LOG10(H3^$C$25)/SQRT(ABS($C$26*H3^2-SIN(H3+$C$27)))</f>
        <v>-4.1033654969403325E-8</v>
      </c>
    </row>
    <row r="4" spans="1:10" x14ac:dyDescent="0.25">
      <c r="A4">
        <v>3</v>
      </c>
      <c r="B4">
        <v>0.86237762429999998</v>
      </c>
      <c r="C4">
        <f t="shared" si="0"/>
        <v>0.51848679406088982</v>
      </c>
      <c r="D4">
        <f t="shared" si="1"/>
        <v>0.11826090312254448</v>
      </c>
      <c r="E4">
        <f t="shared" si="2"/>
        <v>4.4829043358586423E-2</v>
      </c>
      <c r="H4">
        <v>2</v>
      </c>
      <c r="I4">
        <v>0.48338176199999999</v>
      </c>
      <c r="J4">
        <f t="shared" si="3"/>
        <v>0.94665389158483149</v>
      </c>
    </row>
    <row r="5" spans="1:10" x14ac:dyDescent="0.25">
      <c r="A5">
        <v>4</v>
      </c>
      <c r="B5">
        <v>0.67739121810000003</v>
      </c>
      <c r="C5">
        <f t="shared" si="0"/>
        <v>0.56916661747956321</v>
      </c>
      <c r="D5">
        <f t="shared" si="1"/>
        <v>1.1712564179453053E-2</v>
      </c>
      <c r="E5">
        <f t="shared" si="2"/>
        <v>0.15738287727646233</v>
      </c>
      <c r="H5">
        <v>3</v>
      </c>
      <c r="I5">
        <v>0.86237762429999998</v>
      </c>
      <c r="J5">
        <f t="shared" si="3"/>
        <v>0.51848679406088982</v>
      </c>
    </row>
    <row r="6" spans="1:10" x14ac:dyDescent="0.25">
      <c r="A6">
        <v>5</v>
      </c>
      <c r="B6">
        <v>0.85805529359999999</v>
      </c>
      <c r="C6">
        <f t="shared" si="0"/>
        <v>0.96063899839106837</v>
      </c>
      <c r="D6">
        <f t="shared" si="1"/>
        <v>1.0523416488661065E-2</v>
      </c>
      <c r="E6">
        <f t="shared" si="2"/>
        <v>4.667804884092247E-2</v>
      </c>
    </row>
    <row r="7" spans="1:10" x14ac:dyDescent="0.25">
      <c r="A7">
        <v>6</v>
      </c>
      <c r="B7">
        <v>2.4532456033000001</v>
      </c>
      <c r="C7">
        <f t="shared" si="0"/>
        <v>1.4278927659325253</v>
      </c>
      <c r="D7">
        <f>(B7-C7)^2</f>
        <v>1.0513484410975311</v>
      </c>
      <c r="E7">
        <f t="shared" si="2"/>
        <v>1.9020251446607221</v>
      </c>
    </row>
    <row r="8" spans="1:10" x14ac:dyDescent="0.25">
      <c r="A8">
        <v>7</v>
      </c>
      <c r="B8">
        <v>1.5151280719</v>
      </c>
      <c r="C8">
        <f t="shared" si="0"/>
        <v>1.1959168398189792</v>
      </c>
      <c r="D8">
        <f t="shared" ref="D8:D21" si="4">(B8-C8)^2</f>
        <v>0.1018958106866833</v>
      </c>
      <c r="E8">
        <f t="shared" si="2"/>
        <v>0.19450017986715007</v>
      </c>
    </row>
    <row r="9" spans="1:10" x14ac:dyDescent="0.25">
      <c r="A9">
        <v>8</v>
      </c>
      <c r="B9">
        <v>2.7221703320000001</v>
      </c>
      <c r="C9">
        <f t="shared" si="0"/>
        <v>1.8918054761069167</v>
      </c>
      <c r="D9">
        <f t="shared" si="4"/>
        <v>0.68950579390234112</v>
      </c>
      <c r="E9">
        <f t="shared" si="2"/>
        <v>2.7161149660434178</v>
      </c>
    </row>
    <row r="10" spans="1:10" x14ac:dyDescent="0.25">
      <c r="A10">
        <v>9</v>
      </c>
      <c r="B10">
        <v>1.2171141005999999</v>
      </c>
      <c r="C10">
        <f t="shared" si="0"/>
        <v>0.82006077960189072</v>
      </c>
      <c r="D10">
        <f t="shared" si="4"/>
        <v>0.15765133971562753</v>
      </c>
      <c r="E10">
        <f t="shared" si="2"/>
        <v>2.0451223437305769E-2</v>
      </c>
    </row>
    <row r="11" spans="1:10" x14ac:dyDescent="0.25">
      <c r="A11">
        <v>10</v>
      </c>
      <c r="B11">
        <v>0.87526077349999998</v>
      </c>
      <c r="C11">
        <f t="shared" si="0"/>
        <v>0.70710851244650774</v>
      </c>
      <c r="D11">
        <f t="shared" si="4"/>
        <v>2.8275182897401802E-2</v>
      </c>
      <c r="E11">
        <f t="shared" si="2"/>
        <v>3.95395539697488E-2</v>
      </c>
    </row>
    <row r="12" spans="1:10" x14ac:dyDescent="0.25">
      <c r="A12">
        <v>11</v>
      </c>
      <c r="B12">
        <v>0.86535767829999999</v>
      </c>
      <c r="C12">
        <f t="shared" si="0"/>
        <v>0.78799082705417289</v>
      </c>
      <c r="D12">
        <f t="shared" si="4"/>
        <v>5.9856296716939376E-3</v>
      </c>
      <c r="E12">
        <f t="shared" si="2"/>
        <v>4.3575998148289691E-2</v>
      </c>
    </row>
    <row r="13" spans="1:10" x14ac:dyDescent="0.25">
      <c r="A13">
        <v>12</v>
      </c>
      <c r="B13">
        <v>1.0551561653999999</v>
      </c>
      <c r="C13">
        <f t="shared" si="0"/>
        <v>1.0686361635643462</v>
      </c>
      <c r="D13">
        <f t="shared" si="4"/>
        <v>1.8171035051077982E-4</v>
      </c>
      <c r="E13">
        <f t="shared" si="2"/>
        <v>3.5910860780047219E-4</v>
      </c>
    </row>
    <row r="14" spans="1:10" x14ac:dyDescent="0.25">
      <c r="A14">
        <v>13</v>
      </c>
      <c r="B14">
        <v>1.4199552682000001</v>
      </c>
      <c r="C14">
        <f t="shared" si="0"/>
        <v>1.3319949426202611</v>
      </c>
      <c r="D14">
        <f t="shared" si="4"/>
        <v>7.7370188760936846E-3</v>
      </c>
      <c r="E14">
        <f t="shared" si="2"/>
        <v>0.1196114904369667</v>
      </c>
    </row>
    <row r="15" spans="1:10" x14ac:dyDescent="0.25">
      <c r="A15">
        <v>14</v>
      </c>
      <c r="B15">
        <v>1.3584079603999999</v>
      </c>
      <c r="C15">
        <f t="shared" si="0"/>
        <v>1.0014867462628418</v>
      </c>
      <c r="D15">
        <f t="shared" si="4"/>
        <v>0.12739275310114304</v>
      </c>
      <c r="E15">
        <f t="shared" si="2"/>
        <v>8.0827419006936421E-2</v>
      </c>
    </row>
    <row r="16" spans="1:10" x14ac:dyDescent="0.25">
      <c r="A16">
        <v>15</v>
      </c>
      <c r="B16">
        <v>0.98725988730000003</v>
      </c>
      <c r="C16">
        <f t="shared" si="0"/>
        <v>0.73825005088650497</v>
      </c>
      <c r="D16">
        <f t="shared" si="4"/>
        <v>6.2005898630675571E-2</v>
      </c>
      <c r="E16">
        <f t="shared" si="2"/>
        <v>7.5423040112723889E-3</v>
      </c>
    </row>
    <row r="17" spans="1:5" x14ac:dyDescent="0.25">
      <c r="A17">
        <v>16</v>
      </c>
      <c r="B17">
        <v>0.79883780289999995</v>
      </c>
      <c r="C17">
        <f t="shared" si="0"/>
        <v>0.64167074346972186</v>
      </c>
      <c r="D17">
        <f t="shared" si="4"/>
        <v>2.4701484569960564E-2</v>
      </c>
      <c r="E17">
        <f t="shared" si="2"/>
        <v>7.5772760115203286E-2</v>
      </c>
    </row>
    <row r="18" spans="1:5" x14ac:dyDescent="0.25">
      <c r="A18">
        <v>17</v>
      </c>
      <c r="B18">
        <v>0.75099132239999999</v>
      </c>
      <c r="C18">
        <f t="shared" si="0"/>
        <v>0.64484303155700018</v>
      </c>
      <c r="D18">
        <f t="shared" si="4"/>
        <v>1.1267459648890078E-2</v>
      </c>
      <c r="E18">
        <f t="shared" si="2"/>
        <v>0.10440330591008563</v>
      </c>
    </row>
    <row r="19" spans="1:5" x14ac:dyDescent="0.25">
      <c r="A19">
        <v>18</v>
      </c>
      <c r="B19">
        <v>0.79584288439999995</v>
      </c>
      <c r="C19">
        <f t="shared" si="0"/>
        <v>0.71408539033053076</v>
      </c>
      <c r="D19">
        <f t="shared" si="4"/>
        <v>6.6842878365192902E-3</v>
      </c>
      <c r="E19">
        <f t="shared" si="2"/>
        <v>7.7430543239949023E-2</v>
      </c>
    </row>
    <row r="20" spans="1:5" x14ac:dyDescent="0.25">
      <c r="A20">
        <v>19</v>
      </c>
      <c r="B20">
        <v>0.88528864350000003</v>
      </c>
      <c r="C20">
        <f t="shared" si="0"/>
        <v>0.77864946297087456</v>
      </c>
      <c r="D20">
        <f t="shared" si="4"/>
        <v>1.1371914823923412E-2</v>
      </c>
      <c r="E20">
        <f t="shared" si="2"/>
        <v>3.5652117434258397E-2</v>
      </c>
    </row>
    <row r="21" spans="1:5" x14ac:dyDescent="0.25">
      <c r="A21">
        <v>20</v>
      </c>
      <c r="B21">
        <v>0.90090413899999999</v>
      </c>
      <c r="C21">
        <f t="shared" si="0"/>
        <v>0.73149956735188071</v>
      </c>
      <c r="D21">
        <f t="shared" si="4"/>
        <v>2.869790889528278E-2</v>
      </c>
      <c r="E21">
        <f t="shared" si="2"/>
        <v>2.9998997773837376E-2</v>
      </c>
    </row>
    <row r="22" spans="1:5" x14ac:dyDescent="0.25">
      <c r="B22" s="1">
        <f>AVERAGE(B2:B21)</f>
        <v>1.0741063265549999</v>
      </c>
      <c r="D22" s="2">
        <f>SUM(D2:D21)</f>
        <v>2.6698205845450023</v>
      </c>
      <c r="E22" s="2">
        <f>SUM(E2:E21)</f>
        <v>7.1993549940530848</v>
      </c>
    </row>
    <row r="23" spans="1:5" x14ac:dyDescent="0.25">
      <c r="B23" s="1" t="s">
        <v>8</v>
      </c>
      <c r="D23" s="2" t="s">
        <v>9</v>
      </c>
      <c r="E23" s="2" t="s">
        <v>9</v>
      </c>
    </row>
    <row r="25" spans="1:5" x14ac:dyDescent="0.25">
      <c r="B25" t="s">
        <v>3</v>
      </c>
      <c r="C25">
        <v>1</v>
      </c>
    </row>
    <row r="26" spans="1:5" x14ac:dyDescent="0.25">
      <c r="B26" t="s">
        <v>4</v>
      </c>
      <c r="C26">
        <v>0.01</v>
      </c>
    </row>
    <row r="27" spans="1:5" x14ac:dyDescent="0.25">
      <c r="B27" t="s">
        <v>5</v>
      </c>
      <c r="C27">
        <v>1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A2" workbookViewId="0">
      <selection activeCell="M32" sqref="M32"/>
    </sheetView>
  </sheetViews>
  <sheetFormatPr defaultRowHeight="15" x14ac:dyDescent="0.25"/>
  <cols>
    <col min="1" max="2" width="9.140625" style="3"/>
    <col min="4" max="4" width="21.85546875" customWidth="1"/>
    <col min="5" max="5" width="24.5703125" customWidth="1"/>
  </cols>
  <sheetData>
    <row r="1" spans="1:16" x14ac:dyDescent="0.25">
      <c r="A1" s="3" t="s">
        <v>0</v>
      </c>
      <c r="B1" s="3" t="s">
        <v>1</v>
      </c>
      <c r="D1" t="s">
        <v>10</v>
      </c>
      <c r="E1" t="s">
        <v>11</v>
      </c>
    </row>
    <row r="2" spans="1:16" x14ac:dyDescent="0.25">
      <c r="A2" s="3">
        <v>1</v>
      </c>
      <c r="B2" s="3">
        <f>1.5+ABS(SIN(A2)) + $I$3 * COS(A2)</f>
        <v>2.6116221377419668</v>
      </c>
      <c r="D2" s="4">
        <f>(A3-A2)*B2</f>
        <v>0.78348664132259016</v>
      </c>
      <c r="E2" s="4">
        <f>(A3-A2)*((B2+B3)/2)</f>
        <v>0.78133946062071824</v>
      </c>
    </row>
    <row r="3" spans="1:16" x14ac:dyDescent="0.25">
      <c r="A3" s="3">
        <v>1.3</v>
      </c>
      <c r="B3" s="3">
        <f t="shared" ref="B3:B66" si="0">1.5+ABS(SIN(A3)) + $I$3 * COS(A3)</f>
        <v>2.5973075997294868</v>
      </c>
      <c r="D3">
        <f>(A4-A3)*B3</f>
        <v>0.7791922799188461</v>
      </c>
      <c r="E3">
        <f>(A4-A3)*((B3+B4)/2)</f>
        <v>0.76234221624305221</v>
      </c>
      <c r="H3" t="s">
        <v>12</v>
      </c>
      <c r="I3">
        <v>0.5</v>
      </c>
    </row>
    <row r="4" spans="1:16" x14ac:dyDescent="0.25">
      <c r="A4" s="3">
        <v>1.6</v>
      </c>
      <c r="B4" s="3">
        <f t="shared" si="0"/>
        <v>2.4849738418908607</v>
      </c>
      <c r="D4" s="4">
        <f t="shared" ref="D4:D67" si="1">(A5-A4)*B4</f>
        <v>0.74549215256725776</v>
      </c>
      <c r="E4" s="4">
        <f t="shared" ref="E4:E67" si="2">(A5-A4)*((B4+B5)/2)</f>
        <v>0.71544437192197807</v>
      </c>
      <c r="H4" t="s">
        <v>13</v>
      </c>
    </row>
    <row r="5" spans="1:16" x14ac:dyDescent="0.25">
      <c r="A5" s="3">
        <v>1.9</v>
      </c>
      <c r="B5" s="3">
        <f t="shared" si="0"/>
        <v>2.2846553042556628</v>
      </c>
      <c r="D5" s="4">
        <f t="shared" si="1"/>
        <v>0.68539659127669939</v>
      </c>
      <c r="E5" s="4">
        <f t="shared" si="2"/>
        <v>0.64483517241713761</v>
      </c>
      <c r="H5" t="s">
        <v>14</v>
      </c>
    </row>
    <row r="6" spans="1:16" x14ac:dyDescent="0.25">
      <c r="A6" s="3">
        <v>2.2000000000000002</v>
      </c>
      <c r="B6" s="3">
        <f t="shared" si="0"/>
        <v>2.0142458451919172</v>
      </c>
      <c r="D6" s="4">
        <f t="shared" si="1"/>
        <v>0.60427375355757484</v>
      </c>
      <c r="E6" s="4">
        <f t="shared" si="2"/>
        <v>0.55682192722836066</v>
      </c>
    </row>
    <row r="7" spans="1:16" x14ac:dyDescent="0.25">
      <c r="A7" s="3">
        <v>2.5</v>
      </c>
      <c r="B7" s="3">
        <f t="shared" si="0"/>
        <v>1.6979003363304896</v>
      </c>
      <c r="D7" s="4">
        <f t="shared" si="1"/>
        <v>0.50937010089914658</v>
      </c>
      <c r="E7" s="4">
        <f t="shared" si="2"/>
        <v>0.45926659742280956</v>
      </c>
    </row>
    <row r="8" spans="1:16" x14ac:dyDescent="0.25">
      <c r="A8" s="3">
        <v>2.8</v>
      </c>
      <c r="B8" s="3">
        <f t="shared" si="0"/>
        <v>1.3638769798215762</v>
      </c>
      <c r="D8" s="4">
        <f t="shared" si="1"/>
        <v>0.40916309394647321</v>
      </c>
      <c r="E8" s="4">
        <f t="shared" si="2"/>
        <v>0.36088351006773434</v>
      </c>
      <c r="H8" t="s">
        <v>15</v>
      </c>
      <c r="P8">
        <f>D103</f>
        <v>63.84639319325909</v>
      </c>
    </row>
    <row r="9" spans="1:16" x14ac:dyDescent="0.25">
      <c r="A9" s="3">
        <v>3.1</v>
      </c>
      <c r="B9" s="3">
        <f t="shared" si="0"/>
        <v>1.0420130872966507</v>
      </c>
      <c r="D9" s="4">
        <f t="shared" si="1"/>
        <v>0.31260392618899502</v>
      </c>
      <c r="E9" s="4">
        <f t="shared" si="2"/>
        <v>0.34712326395506249</v>
      </c>
    </row>
    <row r="10" spans="1:16" x14ac:dyDescent="0.25">
      <c r="A10" s="3">
        <v>3.4</v>
      </c>
      <c r="B10" s="3">
        <f t="shared" si="0"/>
        <v>1.2721420057371007</v>
      </c>
      <c r="D10" s="4">
        <f t="shared" si="1"/>
        <v>0.38164260172113057</v>
      </c>
      <c r="E10" s="4">
        <f t="shared" si="2"/>
        <v>0.43168921961855888</v>
      </c>
    </row>
    <row r="11" spans="1:16" x14ac:dyDescent="0.25">
      <c r="A11" s="3">
        <v>3.7</v>
      </c>
      <c r="B11" s="3">
        <f t="shared" si="0"/>
        <v>1.6057861250532892</v>
      </c>
      <c r="D11" s="4">
        <f t="shared" si="1"/>
        <v>0.48173583751598648</v>
      </c>
      <c r="E11" s="4">
        <f t="shared" si="2"/>
        <v>0.53036502148941145</v>
      </c>
    </row>
    <row r="12" spans="1:16" x14ac:dyDescent="0.25">
      <c r="A12" s="3">
        <v>4</v>
      </c>
      <c r="B12" s="3">
        <f t="shared" si="0"/>
        <v>1.9299806848761225</v>
      </c>
      <c r="D12" s="4">
        <f t="shared" si="1"/>
        <v>0.57899420546283642</v>
      </c>
      <c r="E12" s="4">
        <f t="shared" si="2"/>
        <v>0.62186205533783812</v>
      </c>
    </row>
    <row r="13" spans="1:16" x14ac:dyDescent="0.25">
      <c r="A13" s="3">
        <v>4.3</v>
      </c>
      <c r="B13" s="3">
        <f t="shared" si="0"/>
        <v>2.2157663507094671</v>
      </c>
      <c r="D13" s="4">
        <f t="shared" si="1"/>
        <v>0.6647299052128397</v>
      </c>
      <c r="E13" s="4">
        <f t="shared" si="2"/>
        <v>0.69800716363131021</v>
      </c>
    </row>
    <row r="14" spans="1:16" x14ac:dyDescent="0.25">
      <c r="A14" s="3">
        <v>4.5999999999999996</v>
      </c>
      <c r="B14" s="3">
        <f t="shared" si="0"/>
        <v>2.4376147401659369</v>
      </c>
      <c r="D14" s="4">
        <f t="shared" si="1"/>
        <v>0.73128442204978283</v>
      </c>
      <c r="E14" s="4">
        <f t="shared" si="2"/>
        <v>0.75199853062523547</v>
      </c>
    </row>
    <row r="15" spans="1:16" x14ac:dyDescent="0.25">
      <c r="A15" s="3">
        <v>4.9000000000000004</v>
      </c>
      <c r="B15" s="3">
        <f t="shared" si="0"/>
        <v>2.5757087973356203</v>
      </c>
      <c r="D15" s="4">
        <f t="shared" si="1"/>
        <v>0.77271263920068567</v>
      </c>
      <c r="E15" s="4">
        <f t="shared" si="2"/>
        <v>0.77901326830589379</v>
      </c>
    </row>
    <row r="16" spans="1:16" x14ac:dyDescent="0.25">
      <c r="A16" s="3">
        <v>5.2</v>
      </c>
      <c r="B16" s="3">
        <f t="shared" si="0"/>
        <v>2.6177129913703419</v>
      </c>
      <c r="D16" s="4">
        <f t="shared" si="1"/>
        <v>0.78531389741110214</v>
      </c>
      <c r="E16" s="4">
        <f t="shared" si="2"/>
        <v>0.77663823061295412</v>
      </c>
    </row>
    <row r="17" spans="1:5" x14ac:dyDescent="0.25">
      <c r="A17" s="3">
        <v>5.5</v>
      </c>
      <c r="B17" s="3">
        <f t="shared" si="0"/>
        <v>2.559875212716022</v>
      </c>
      <c r="D17" s="4">
        <f t="shared" si="1"/>
        <v>0.76796256381480621</v>
      </c>
      <c r="E17" s="4">
        <f t="shared" si="2"/>
        <v>0.74508557259006536</v>
      </c>
    </row>
    <row r="18" spans="1:5" x14ac:dyDescent="0.25">
      <c r="A18" s="3">
        <v>5.8</v>
      </c>
      <c r="B18" s="3">
        <f t="shared" si="0"/>
        <v>2.4073619378844167</v>
      </c>
      <c r="D18" s="4">
        <f t="shared" si="1"/>
        <v>0.72220858136532462</v>
      </c>
      <c r="E18" s="4">
        <f t="shared" si="2"/>
        <v>0.68717379920667021</v>
      </c>
    </row>
    <row r="19" spans="1:5" x14ac:dyDescent="0.25">
      <c r="A19" s="3">
        <v>6.1</v>
      </c>
      <c r="B19" s="3">
        <f t="shared" si="0"/>
        <v>2.1737967234933881</v>
      </c>
      <c r="D19" s="4">
        <f t="shared" si="1"/>
        <v>0.65213901704801802</v>
      </c>
      <c r="E19" s="4">
        <f t="shared" si="2"/>
        <v>0.6430407581584483</v>
      </c>
    </row>
    <row r="20" spans="1:5" x14ac:dyDescent="0.25">
      <c r="A20" s="3">
        <v>6.4</v>
      </c>
      <c r="B20" s="3">
        <f t="shared" si="0"/>
        <v>2.1131416642295902</v>
      </c>
      <c r="D20" s="4">
        <f t="shared" si="1"/>
        <v>0.63394249926887669</v>
      </c>
      <c r="E20" s="4">
        <f t="shared" si="2"/>
        <v>0.67127747384457681</v>
      </c>
    </row>
    <row r="21" spans="1:5" x14ac:dyDescent="0.25">
      <c r="A21" s="3">
        <v>6.7</v>
      </c>
      <c r="B21" s="3">
        <f t="shared" si="0"/>
        <v>2.3620414947342581</v>
      </c>
      <c r="D21" s="4">
        <f t="shared" si="1"/>
        <v>0.70861244842027704</v>
      </c>
      <c r="E21" s="4">
        <f t="shared" si="2"/>
        <v>0.73439688309370443</v>
      </c>
    </row>
    <row r="22" spans="1:5" x14ac:dyDescent="0.25">
      <c r="A22" s="3">
        <v>7</v>
      </c>
      <c r="B22" s="3">
        <f t="shared" si="0"/>
        <v>2.5339377258904414</v>
      </c>
      <c r="D22" s="4">
        <f t="shared" si="1"/>
        <v>0.76018131776713194</v>
      </c>
      <c r="E22" s="4">
        <f t="shared" si="2"/>
        <v>0.77211196578143337</v>
      </c>
    </row>
    <row r="23" spans="1:5" x14ac:dyDescent="0.25">
      <c r="A23" s="3">
        <v>7.3</v>
      </c>
      <c r="B23" s="3">
        <f t="shared" si="0"/>
        <v>2.6134753793191168</v>
      </c>
      <c r="D23" s="4">
        <f t="shared" si="1"/>
        <v>0.78404261379573459</v>
      </c>
      <c r="E23" s="4">
        <f t="shared" si="2"/>
        <v>0.7810537458962592</v>
      </c>
    </row>
    <row r="24" spans="1:5" x14ac:dyDescent="0.25">
      <c r="A24" s="3">
        <v>7.6</v>
      </c>
      <c r="B24" s="3">
        <f t="shared" si="0"/>
        <v>2.593549593322614</v>
      </c>
      <c r="D24" s="4">
        <f t="shared" si="1"/>
        <v>0.77806487799678603</v>
      </c>
      <c r="E24" s="4">
        <f t="shared" si="2"/>
        <v>0.76042348085139444</v>
      </c>
    </row>
    <row r="25" spans="1:5" x14ac:dyDescent="0.25">
      <c r="A25" s="3">
        <v>7.9</v>
      </c>
      <c r="B25" s="3">
        <f t="shared" si="0"/>
        <v>2.4759402790200036</v>
      </c>
      <c r="D25" s="4">
        <f t="shared" si="1"/>
        <v>0.74278208370599841</v>
      </c>
      <c r="E25" s="4">
        <f t="shared" si="2"/>
        <v>0.71206401078117643</v>
      </c>
    </row>
    <row r="26" spans="1:5" x14ac:dyDescent="0.25">
      <c r="A26" s="3">
        <v>8.1999999999999993</v>
      </c>
      <c r="B26" s="3">
        <f t="shared" si="0"/>
        <v>2.2711531261878561</v>
      </c>
      <c r="D26" s="4">
        <f t="shared" si="1"/>
        <v>0.68134593785635844</v>
      </c>
      <c r="E26" s="4">
        <f t="shared" si="2"/>
        <v>0.64029514312034164</v>
      </c>
    </row>
    <row r="27" spans="1:5" x14ac:dyDescent="0.25">
      <c r="A27" s="3">
        <v>8.5</v>
      </c>
      <c r="B27" s="3">
        <f t="shared" si="0"/>
        <v>1.9974811612810783</v>
      </c>
      <c r="D27" s="4">
        <f t="shared" si="1"/>
        <v>0.59924434838432494</v>
      </c>
      <c r="E27" s="4">
        <f t="shared" si="2"/>
        <v>0.55152777707130307</v>
      </c>
    </row>
    <row r="28" spans="1:5" x14ac:dyDescent="0.25">
      <c r="A28" s="3">
        <v>8.8000000000000007</v>
      </c>
      <c r="B28" s="3">
        <f t="shared" si="0"/>
        <v>1.6793706858609336</v>
      </c>
      <c r="D28" s="4">
        <f t="shared" si="1"/>
        <v>0.50381120575827831</v>
      </c>
      <c r="E28" s="4">
        <f t="shared" si="2"/>
        <v>0.45369123707170794</v>
      </c>
    </row>
    <row r="29" spans="1:5" x14ac:dyDescent="0.25">
      <c r="A29" s="3">
        <v>9.1</v>
      </c>
      <c r="B29" s="3">
        <f t="shared" si="0"/>
        <v>1.3452375612837963</v>
      </c>
      <c r="D29" s="4">
        <f t="shared" si="1"/>
        <v>0.40357126838513985</v>
      </c>
      <c r="E29" s="4">
        <f t="shared" si="2"/>
        <v>0.35552496985793353</v>
      </c>
    </row>
    <row r="30" spans="1:5" x14ac:dyDescent="0.25">
      <c r="A30" s="3">
        <v>9.4</v>
      </c>
      <c r="B30" s="3">
        <f t="shared" si="0"/>
        <v>1.0249289044357546</v>
      </c>
      <c r="D30" s="4">
        <f t="shared" si="1"/>
        <v>0.30747867133072526</v>
      </c>
      <c r="E30" s="4">
        <f t="shared" si="2"/>
        <v>0.34732606363965501</v>
      </c>
    </row>
    <row r="31" spans="1:5" x14ac:dyDescent="0.25">
      <c r="A31" s="3">
        <v>9.6999999999999993</v>
      </c>
      <c r="B31" s="3">
        <f t="shared" si="0"/>
        <v>1.2905781864952872</v>
      </c>
      <c r="D31" s="4">
        <f t="shared" si="1"/>
        <v>0.3871734559485871</v>
      </c>
      <c r="E31" s="4">
        <f t="shared" si="2"/>
        <v>0.4372595299269656</v>
      </c>
    </row>
    <row r="32" spans="1:5" x14ac:dyDescent="0.25">
      <c r="A32" s="3">
        <v>10</v>
      </c>
      <c r="B32" s="3">
        <f t="shared" si="0"/>
        <v>1.6244853463511433</v>
      </c>
      <c r="D32" s="4">
        <f t="shared" si="1"/>
        <v>0.48734560390534415</v>
      </c>
      <c r="E32" s="4">
        <f t="shared" si="2"/>
        <v>0.53576369209758556</v>
      </c>
    </row>
    <row r="33" spans="1:5" x14ac:dyDescent="0.25">
      <c r="A33" s="3">
        <v>10.3</v>
      </c>
      <c r="B33" s="3">
        <f t="shared" si="0"/>
        <v>1.9472726009660859</v>
      </c>
      <c r="D33" s="4">
        <f t="shared" si="1"/>
        <v>0.5841817802898237</v>
      </c>
      <c r="E33" s="4">
        <f t="shared" si="2"/>
        <v>0.62660683907894443</v>
      </c>
    </row>
    <row r="34" spans="1:5" x14ac:dyDescent="0.25">
      <c r="A34" s="3">
        <v>10.6</v>
      </c>
      <c r="B34" s="3">
        <f t="shared" si="0"/>
        <v>2.2301063262268919</v>
      </c>
      <c r="D34" s="4">
        <f t="shared" si="1"/>
        <v>0.66903189786806916</v>
      </c>
      <c r="E34" s="4">
        <f t="shared" si="2"/>
        <v>0.70167422310492067</v>
      </c>
    </row>
    <row r="35" spans="1:5" x14ac:dyDescent="0.25">
      <c r="A35" s="3">
        <v>10.9</v>
      </c>
      <c r="B35" s="3">
        <f t="shared" si="0"/>
        <v>2.4477218278059021</v>
      </c>
      <c r="D35" s="4">
        <f t="shared" si="1"/>
        <v>0.73431654834176807</v>
      </c>
      <c r="E35" s="4">
        <f t="shared" si="2"/>
        <v>0.75426029832998653</v>
      </c>
    </row>
    <row r="36" spans="1:5" x14ac:dyDescent="0.25">
      <c r="A36" s="3">
        <v>11.2</v>
      </c>
      <c r="B36" s="3">
        <f t="shared" si="0"/>
        <v>2.5806801610606929</v>
      </c>
      <c r="D36" s="4">
        <f t="shared" si="1"/>
        <v>0.77420404831820966</v>
      </c>
      <c r="E36" s="4">
        <f t="shared" si="2"/>
        <v>0.77966770726884549</v>
      </c>
    </row>
    <row r="37" spans="1:5" x14ac:dyDescent="0.25">
      <c r="A37" s="3">
        <v>11.5</v>
      </c>
      <c r="B37" s="3">
        <f t="shared" si="0"/>
        <v>2.6171045540649311</v>
      </c>
      <c r="D37" s="4">
        <f t="shared" si="1"/>
        <v>0.78513136621948121</v>
      </c>
      <c r="E37" s="4">
        <f t="shared" si="2"/>
        <v>0.77562688175062278</v>
      </c>
    </row>
    <row r="38" spans="1:5" x14ac:dyDescent="0.25">
      <c r="A38" s="3">
        <v>11.8</v>
      </c>
      <c r="B38" s="3">
        <f t="shared" si="0"/>
        <v>2.5537413242725417</v>
      </c>
      <c r="D38" s="4">
        <f t="shared" si="1"/>
        <v>0.76612239728175979</v>
      </c>
      <c r="E38" s="4">
        <f t="shared" si="2"/>
        <v>0.742498776684268</v>
      </c>
    </row>
    <row r="39" spans="1:5" x14ac:dyDescent="0.25">
      <c r="A39" s="3">
        <v>12.1</v>
      </c>
      <c r="B39" s="3">
        <f t="shared" si="0"/>
        <v>2.396250520289263</v>
      </c>
      <c r="D39" s="4">
        <f t="shared" si="1"/>
        <v>0.71887515608678065</v>
      </c>
      <c r="E39" s="4">
        <f t="shared" si="2"/>
        <v>0.68324262703155225</v>
      </c>
    </row>
    <row r="40" spans="1:5" x14ac:dyDescent="0.25">
      <c r="A40" s="3">
        <v>12.4</v>
      </c>
      <c r="B40" s="3">
        <f t="shared" si="0"/>
        <v>2.1587003265877414</v>
      </c>
      <c r="D40" s="4">
        <f t="shared" si="1"/>
        <v>0.64761009797632008</v>
      </c>
      <c r="E40" s="4">
        <f t="shared" si="2"/>
        <v>0.64312122058721921</v>
      </c>
    </row>
    <row r="41" spans="1:5" x14ac:dyDescent="0.25">
      <c r="A41" s="3">
        <v>12.7</v>
      </c>
      <c r="B41" s="3">
        <f t="shared" si="0"/>
        <v>2.1287744773270689</v>
      </c>
      <c r="D41" s="4">
        <f t="shared" si="1"/>
        <v>0.63863234319812223</v>
      </c>
      <c r="E41" s="4">
        <f t="shared" si="2"/>
        <v>0.67539973573182277</v>
      </c>
    </row>
    <row r="42" spans="1:5" x14ac:dyDescent="0.25">
      <c r="A42" s="3">
        <v>13</v>
      </c>
      <c r="B42" s="3">
        <f t="shared" si="0"/>
        <v>2.3738904275517392</v>
      </c>
      <c r="D42" s="4">
        <f t="shared" si="1"/>
        <v>0.71216712826552342</v>
      </c>
      <c r="E42" s="4">
        <f t="shared" si="2"/>
        <v>0.73722521641502814</v>
      </c>
    </row>
    <row r="43" spans="1:5" x14ac:dyDescent="0.25">
      <c r="A43" s="3">
        <v>13.3</v>
      </c>
      <c r="B43" s="3">
        <f t="shared" si="0"/>
        <v>2.5409443485484369</v>
      </c>
      <c r="D43" s="4">
        <f t="shared" si="1"/>
        <v>0.76228330456452831</v>
      </c>
      <c r="E43" s="4">
        <f t="shared" si="2"/>
        <v>0.77339372394472328</v>
      </c>
    </row>
    <row r="44" spans="1:5" x14ac:dyDescent="0.25">
      <c r="A44" s="3">
        <v>13.6</v>
      </c>
      <c r="B44" s="3">
        <f t="shared" si="0"/>
        <v>2.6150138110830703</v>
      </c>
      <c r="D44" s="4">
        <f t="shared" si="1"/>
        <v>0.78450414332492291</v>
      </c>
      <c r="E44" s="4">
        <f t="shared" si="2"/>
        <v>0.78067443326219543</v>
      </c>
    </row>
    <row r="45" spans="1:5" x14ac:dyDescent="0.25">
      <c r="A45" s="3">
        <v>13.9</v>
      </c>
      <c r="B45" s="3">
        <f t="shared" si="0"/>
        <v>2.5894824106648873</v>
      </c>
      <c r="D45" s="4">
        <f t="shared" si="1"/>
        <v>0.77684472319946341</v>
      </c>
      <c r="E45" s="4">
        <f t="shared" si="2"/>
        <v>0.75841698028787852</v>
      </c>
    </row>
    <row r="46" spans="1:5" x14ac:dyDescent="0.25">
      <c r="A46" s="3">
        <v>14.2</v>
      </c>
      <c r="B46" s="3">
        <f t="shared" si="0"/>
        <v>2.4666307912543206</v>
      </c>
      <c r="D46" s="4">
        <f t="shared" si="1"/>
        <v>0.73998923737629796</v>
      </c>
      <c r="E46" s="4">
        <f t="shared" si="2"/>
        <v>0.70860955700769934</v>
      </c>
    </row>
    <row r="47" spans="1:5" x14ac:dyDescent="0.25">
      <c r="A47" s="3">
        <v>14.5</v>
      </c>
      <c r="B47" s="3">
        <f t="shared" si="0"/>
        <v>2.2574329221303304</v>
      </c>
      <c r="D47" s="4">
        <f t="shared" si="1"/>
        <v>0.67722987663910073</v>
      </c>
      <c r="E47" s="4">
        <f t="shared" si="2"/>
        <v>0.63570131220424442</v>
      </c>
    </row>
    <row r="48" spans="1:5" x14ac:dyDescent="0.25">
      <c r="A48" s="3">
        <v>14.8</v>
      </c>
      <c r="B48" s="3">
        <f t="shared" si="0"/>
        <v>1.980575825897956</v>
      </c>
      <c r="D48" s="4">
        <f t="shared" si="1"/>
        <v>0.59417274776938467</v>
      </c>
      <c r="E48" s="4">
        <f t="shared" si="2"/>
        <v>0.54620492224673967</v>
      </c>
    </row>
    <row r="49" spans="1:5" x14ac:dyDescent="0.25">
      <c r="A49" s="3">
        <v>15.1</v>
      </c>
      <c r="B49" s="3">
        <f t="shared" si="0"/>
        <v>1.6607903224136544</v>
      </c>
      <c r="D49" s="4">
        <f t="shared" si="1"/>
        <v>0.49823709672409749</v>
      </c>
      <c r="E49" s="4">
        <f t="shared" si="2"/>
        <v>0.44811483310736605</v>
      </c>
    </row>
    <row r="50" spans="1:5" x14ac:dyDescent="0.25">
      <c r="A50" s="3">
        <v>15.4</v>
      </c>
      <c r="B50" s="3">
        <f t="shared" si="0"/>
        <v>1.3266418983021122</v>
      </c>
      <c r="D50" s="4">
        <f t="shared" si="1"/>
        <v>0.39799256949063228</v>
      </c>
      <c r="E50" s="4">
        <f t="shared" si="2"/>
        <v>0.35019314031200571</v>
      </c>
    </row>
    <row r="51" spans="1:5" x14ac:dyDescent="0.25">
      <c r="A51" s="3">
        <v>15.7</v>
      </c>
      <c r="B51" s="3">
        <f t="shared" si="0"/>
        <v>1.0079790371112674</v>
      </c>
      <c r="D51" s="4">
        <f t="shared" si="1"/>
        <v>0.30239371113338093</v>
      </c>
      <c r="E51" s="4">
        <f t="shared" si="2"/>
        <v>0.34755789204219689</v>
      </c>
    </row>
    <row r="52" spans="1:5" x14ac:dyDescent="0.25">
      <c r="A52" s="3">
        <v>16</v>
      </c>
      <c r="B52" s="3">
        <f t="shared" si="0"/>
        <v>1.309073576503373</v>
      </c>
      <c r="D52" s="4">
        <f t="shared" si="1"/>
        <v>0.3927220729510128</v>
      </c>
      <c r="E52" s="4">
        <f t="shared" si="2"/>
        <v>0.44283344231322519</v>
      </c>
    </row>
    <row r="53" spans="1:5" x14ac:dyDescent="0.25">
      <c r="A53" s="3">
        <v>16.3</v>
      </c>
      <c r="B53" s="3">
        <f t="shared" si="0"/>
        <v>1.6431493722514547</v>
      </c>
      <c r="D53" s="4">
        <f t="shared" si="1"/>
        <v>0.49294481167543758</v>
      </c>
      <c r="E53" s="4">
        <f t="shared" si="2"/>
        <v>0.54113811497438535</v>
      </c>
    </row>
    <row r="54" spans="1:5" x14ac:dyDescent="0.25">
      <c r="A54" s="3">
        <v>16.600000000000001</v>
      </c>
      <c r="B54" s="3">
        <f t="shared" si="0"/>
        <v>1.9644380609111056</v>
      </c>
      <c r="D54" s="4">
        <f t="shared" si="1"/>
        <v>0.58933141827332614</v>
      </c>
      <c r="E54" s="4">
        <f t="shared" si="2"/>
        <v>0.63130169125707725</v>
      </c>
    </row>
    <row r="55" spans="1:5" x14ac:dyDescent="0.25">
      <c r="A55" s="3">
        <v>16.899999999999999</v>
      </c>
      <c r="B55" s="3">
        <f t="shared" si="0"/>
        <v>2.2442398808027821</v>
      </c>
      <c r="D55" s="4">
        <f t="shared" si="1"/>
        <v>0.67327196424083624</v>
      </c>
      <c r="E55" s="4">
        <f t="shared" si="2"/>
        <v>0.70527012742177031</v>
      </c>
    </row>
    <row r="56" spans="1:5" x14ac:dyDescent="0.25">
      <c r="A56" s="3">
        <v>17.2</v>
      </c>
      <c r="B56" s="3">
        <f t="shared" si="0"/>
        <v>2.4575609686756761</v>
      </c>
      <c r="D56" s="4">
        <f t="shared" si="1"/>
        <v>0.7372682906027046</v>
      </c>
      <c r="E56" s="4">
        <f t="shared" si="2"/>
        <v>0.75643604336243631</v>
      </c>
    </row>
    <row r="57" spans="1:5" x14ac:dyDescent="0.25">
      <c r="A57" s="3">
        <v>17.5</v>
      </c>
      <c r="B57" s="3">
        <f t="shared" si="0"/>
        <v>2.5853459870738873</v>
      </c>
      <c r="D57" s="4">
        <f t="shared" si="1"/>
        <v>0.77560379612216801</v>
      </c>
      <c r="E57" s="4">
        <f t="shared" si="2"/>
        <v>0.78022894019305333</v>
      </c>
    </row>
    <row r="58" spans="1:5" x14ac:dyDescent="0.25">
      <c r="A58" s="3">
        <v>17.8</v>
      </c>
      <c r="B58" s="3">
        <f t="shared" si="0"/>
        <v>2.6161802808797892</v>
      </c>
      <c r="D58" s="4">
        <f t="shared" si="1"/>
        <v>0.78485408426393866</v>
      </c>
      <c r="E58" s="4">
        <f t="shared" si="2"/>
        <v>0.77452346930096616</v>
      </c>
    </row>
    <row r="59" spans="1:5" x14ac:dyDescent="0.25">
      <c r="A59" s="3">
        <v>18.100000000000001</v>
      </c>
      <c r="B59" s="3">
        <f t="shared" si="0"/>
        <v>2.5473095144599736</v>
      </c>
      <c r="D59" s="4">
        <f t="shared" si="1"/>
        <v>0.76419285433798478</v>
      </c>
      <c r="E59" s="4">
        <f t="shared" si="2"/>
        <v>0.7398292834086313</v>
      </c>
    </row>
    <row r="60" spans="1:5" x14ac:dyDescent="0.25">
      <c r="A60" s="3">
        <v>18.399999999999999</v>
      </c>
      <c r="B60" s="3">
        <f t="shared" si="0"/>
        <v>2.3848857082642811</v>
      </c>
      <c r="D60" s="4">
        <f t="shared" si="1"/>
        <v>0.71546571247928603</v>
      </c>
      <c r="E60" s="4">
        <f t="shared" si="2"/>
        <v>0.67924551081383455</v>
      </c>
    </row>
    <row r="61" spans="1:5" x14ac:dyDescent="0.25">
      <c r="A61" s="3">
        <v>18.7</v>
      </c>
      <c r="B61" s="3">
        <f t="shared" si="0"/>
        <v>2.1434176971612717</v>
      </c>
      <c r="D61" s="4">
        <f t="shared" si="1"/>
        <v>0.64302530914838307</v>
      </c>
      <c r="E61" s="4">
        <f t="shared" si="2"/>
        <v>0.6431470823876354</v>
      </c>
    </row>
    <row r="62" spans="1:5" x14ac:dyDescent="0.25">
      <c r="A62" s="3">
        <v>19</v>
      </c>
      <c r="B62" s="3">
        <f t="shared" si="0"/>
        <v>2.144229518756287</v>
      </c>
      <c r="D62" s="4">
        <f t="shared" si="1"/>
        <v>0.64326885562688763</v>
      </c>
      <c r="E62" s="4">
        <f t="shared" si="2"/>
        <v>0.67945827097542655</v>
      </c>
    </row>
    <row r="63" spans="1:5" x14ac:dyDescent="0.25">
      <c r="A63" s="3">
        <v>19.3</v>
      </c>
      <c r="B63" s="3">
        <f t="shared" si="0"/>
        <v>2.3854922877465454</v>
      </c>
      <c r="D63" s="4">
        <f t="shared" si="1"/>
        <v>0.71564768632396536</v>
      </c>
      <c r="E63" s="4">
        <f t="shared" si="2"/>
        <v>0.73997234334561623</v>
      </c>
    </row>
    <row r="64" spans="1:5" x14ac:dyDescent="0.25">
      <c r="A64" s="3">
        <v>19.600000000000001</v>
      </c>
      <c r="B64" s="3">
        <f t="shared" si="0"/>
        <v>2.5476566678908839</v>
      </c>
      <c r="D64" s="4">
        <f t="shared" si="1"/>
        <v>0.76429700036725789</v>
      </c>
      <c r="E64" s="4">
        <f t="shared" si="2"/>
        <v>0.77458404989521568</v>
      </c>
    </row>
    <row r="65" spans="1:5" x14ac:dyDescent="0.25">
      <c r="A65" s="3">
        <v>19.899999999999999</v>
      </c>
      <c r="B65" s="3">
        <f t="shared" si="0"/>
        <v>2.6162369980772699</v>
      </c>
      <c r="D65" s="4">
        <f t="shared" si="1"/>
        <v>0.78487109942318289</v>
      </c>
      <c r="E65" s="4">
        <f t="shared" si="2"/>
        <v>0.78020162996053333</v>
      </c>
    </row>
    <row r="66" spans="1:5" x14ac:dyDescent="0.25">
      <c r="A66" s="3">
        <v>20.2</v>
      </c>
      <c r="B66" s="3">
        <f t="shared" si="0"/>
        <v>2.5851072016596071</v>
      </c>
      <c r="D66" s="4">
        <f t="shared" si="1"/>
        <v>0.77553216049788398</v>
      </c>
      <c r="E66" s="4">
        <f t="shared" si="2"/>
        <v>0.75632328184487219</v>
      </c>
    </row>
    <row r="67" spans="1:5" x14ac:dyDescent="0.25">
      <c r="A67" s="3">
        <v>20.5</v>
      </c>
      <c r="B67" s="3">
        <f t="shared" ref="B67:B102" si="3">1.5+ABS(SIN(A67)) + $I$3 * COS(A67)</f>
        <v>2.4570480106395292</v>
      </c>
      <c r="D67" s="4">
        <f t="shared" si="1"/>
        <v>0.7371144031918605</v>
      </c>
      <c r="E67" s="4">
        <f t="shared" si="2"/>
        <v>0.70508198726969395</v>
      </c>
    </row>
    <row r="68" spans="1:5" x14ac:dyDescent="0.25">
      <c r="A68" s="3">
        <v>20.8</v>
      </c>
      <c r="B68" s="3">
        <f t="shared" si="3"/>
        <v>2.2434985711584194</v>
      </c>
      <c r="D68" s="4">
        <f t="shared" ref="D68:D102" si="4">(A69-A68)*B68</f>
        <v>0.67304957134752741</v>
      </c>
      <c r="E68" s="4">
        <f t="shared" ref="E68:E102" si="5">(A69-A68)*((B68+B69)/2)</f>
        <v>0.63105497846995173</v>
      </c>
    </row>
    <row r="69" spans="1:5" x14ac:dyDescent="0.25">
      <c r="A69" s="3">
        <v>21.1</v>
      </c>
      <c r="B69" s="3">
        <f t="shared" si="3"/>
        <v>1.9635346186412486</v>
      </c>
      <c r="D69" s="4">
        <f t="shared" si="4"/>
        <v>0.58906038559236895</v>
      </c>
      <c r="E69" s="4">
        <f t="shared" si="5"/>
        <v>0.54085486767069202</v>
      </c>
    </row>
    <row r="70" spans="1:5" x14ac:dyDescent="0.25">
      <c r="A70" s="3">
        <v>21.4</v>
      </c>
      <c r="B70" s="3">
        <f t="shared" si="3"/>
        <v>1.6421644991633988</v>
      </c>
      <c r="D70" s="4">
        <f t="shared" si="4"/>
        <v>0.4926493497490208</v>
      </c>
      <c r="E70" s="4">
        <f t="shared" si="5"/>
        <v>0.44253896213104149</v>
      </c>
    </row>
    <row r="71" spans="1:5" x14ac:dyDescent="0.25">
      <c r="A71" s="3">
        <v>21.7</v>
      </c>
      <c r="B71" s="3">
        <f t="shared" si="3"/>
        <v>1.3080952483768706</v>
      </c>
      <c r="D71" s="4">
        <f t="shared" si="4"/>
        <v>0.39242857451306212</v>
      </c>
      <c r="E71" s="4">
        <f t="shared" si="5"/>
        <v>0.34754492167049422</v>
      </c>
    </row>
    <row r="72" spans="1:5" x14ac:dyDescent="0.25">
      <c r="A72" s="3">
        <v>22</v>
      </c>
      <c r="B72" s="3">
        <f t="shared" si="3"/>
        <v>1.0088708960930854</v>
      </c>
      <c r="D72" s="4">
        <f t="shared" si="4"/>
        <v>0.30266126882792638</v>
      </c>
      <c r="E72" s="4">
        <f t="shared" si="5"/>
        <v>0.35047407640560052</v>
      </c>
    </row>
    <row r="73" spans="1:5" x14ac:dyDescent="0.25">
      <c r="A73" s="3">
        <v>22.3</v>
      </c>
      <c r="B73" s="3">
        <f t="shared" si="3"/>
        <v>1.3276229466109128</v>
      </c>
      <c r="D73" s="4">
        <f t="shared" si="4"/>
        <v>0.39828688398327478</v>
      </c>
      <c r="E73" s="4">
        <f t="shared" si="5"/>
        <v>0.44840938088051085</v>
      </c>
    </row>
    <row r="74" spans="1:5" x14ac:dyDescent="0.25">
      <c r="A74" s="3">
        <v>22.6</v>
      </c>
      <c r="B74" s="3">
        <f t="shared" si="3"/>
        <v>1.6617729259258192</v>
      </c>
      <c r="D74" s="4">
        <f t="shared" si="4"/>
        <v>0.49853187777774105</v>
      </c>
      <c r="E74" s="4">
        <f t="shared" si="5"/>
        <v>0.54648677062409501</v>
      </c>
    </row>
    <row r="75" spans="1:5" x14ac:dyDescent="0.25">
      <c r="A75" s="3">
        <v>22.9</v>
      </c>
      <c r="B75" s="3">
        <f t="shared" si="3"/>
        <v>1.9814722115681818</v>
      </c>
      <c r="D75" s="4">
        <f t="shared" si="4"/>
        <v>0.59444166347045591</v>
      </c>
      <c r="E75" s="4">
        <f t="shared" si="5"/>
        <v>0.63594528450968268</v>
      </c>
    </row>
    <row r="76" spans="1:5" x14ac:dyDescent="0.25">
      <c r="A76" s="3">
        <v>23.2</v>
      </c>
      <c r="B76" s="3">
        <f t="shared" si="3"/>
        <v>2.2581630184963593</v>
      </c>
      <c r="D76" s="4">
        <f t="shared" si="4"/>
        <v>0.67744890554890935</v>
      </c>
      <c r="E76" s="4">
        <f t="shared" si="5"/>
        <v>0.70879385992178356</v>
      </c>
    </row>
    <row r="77" spans="1:5" x14ac:dyDescent="0.25">
      <c r="A77" s="3">
        <v>23.5</v>
      </c>
      <c r="B77" s="3">
        <f t="shared" si="3"/>
        <v>2.4671293809821861</v>
      </c>
      <c r="D77" s="4">
        <f t="shared" si="4"/>
        <v>0.74013881429465755</v>
      </c>
      <c r="E77" s="4">
        <f t="shared" si="5"/>
        <v>0.75852515058019843</v>
      </c>
    </row>
    <row r="78" spans="1:5" x14ac:dyDescent="0.25">
      <c r="A78" s="3">
        <v>23.8</v>
      </c>
      <c r="B78" s="3">
        <f t="shared" si="3"/>
        <v>2.5897049562191246</v>
      </c>
      <c r="D78" s="4">
        <f t="shared" si="4"/>
        <v>0.77691148686573919</v>
      </c>
      <c r="E78" s="4">
        <f t="shared" si="5"/>
        <v>0.78069680840268774</v>
      </c>
    </row>
    <row r="79" spans="1:5" x14ac:dyDescent="0.25">
      <c r="A79" s="3">
        <v>24.1</v>
      </c>
      <c r="B79" s="3">
        <f t="shared" si="3"/>
        <v>2.6149404331321149</v>
      </c>
      <c r="D79" s="4">
        <f t="shared" si="4"/>
        <v>0.78448212993962707</v>
      </c>
      <c r="E79" s="4">
        <f t="shared" si="5"/>
        <v>0.77332830522872653</v>
      </c>
    </row>
    <row r="80" spans="1:5" x14ac:dyDescent="0.25">
      <c r="A80" s="3">
        <v>24.4</v>
      </c>
      <c r="B80" s="3">
        <f t="shared" si="3"/>
        <v>2.5405816017261111</v>
      </c>
      <c r="D80" s="4">
        <f t="shared" si="4"/>
        <v>0.7621744805178351</v>
      </c>
      <c r="E80" s="4">
        <f t="shared" si="5"/>
        <v>0.73707784750161776</v>
      </c>
    </row>
    <row r="81" spans="1:5" x14ac:dyDescent="0.25">
      <c r="A81" s="3">
        <v>24.7</v>
      </c>
      <c r="B81" s="3">
        <f t="shared" si="3"/>
        <v>2.373270714951329</v>
      </c>
      <c r="D81" s="4">
        <f t="shared" si="4"/>
        <v>0.71198121448540042</v>
      </c>
      <c r="E81" s="4">
        <f t="shared" si="5"/>
        <v>0.67518358064712747</v>
      </c>
    </row>
    <row r="82" spans="1:5" x14ac:dyDescent="0.25">
      <c r="A82" s="3">
        <v>25</v>
      </c>
      <c r="B82" s="3">
        <f t="shared" si="3"/>
        <v>2.12795315602951</v>
      </c>
      <c r="D82" s="4">
        <f t="shared" si="4"/>
        <v>0.63838594680885452</v>
      </c>
      <c r="E82" s="4">
        <f t="shared" si="5"/>
        <v>0.64311833624784909</v>
      </c>
    </row>
    <row r="83" spans="1:5" x14ac:dyDescent="0.25">
      <c r="A83" s="3">
        <v>25.3</v>
      </c>
      <c r="B83" s="3">
        <f t="shared" si="3"/>
        <v>2.1595024189561407</v>
      </c>
      <c r="D83" s="4">
        <f t="shared" si="4"/>
        <v>0.64785072568684376</v>
      </c>
      <c r="E83" s="4">
        <f t="shared" si="5"/>
        <v>0.68345193211694932</v>
      </c>
    </row>
    <row r="84" spans="1:5" x14ac:dyDescent="0.25">
      <c r="A84" s="3">
        <v>25.6</v>
      </c>
      <c r="B84" s="3">
        <f t="shared" si="3"/>
        <v>2.396843795156844</v>
      </c>
      <c r="D84" s="4">
        <f t="shared" si="4"/>
        <v>0.71905313854680797</v>
      </c>
      <c r="E84" s="4">
        <f t="shared" si="5"/>
        <v>0.74263748719761347</v>
      </c>
    </row>
    <row r="85" spans="1:5" x14ac:dyDescent="0.25">
      <c r="A85" s="3">
        <v>25.899999999999899</v>
      </c>
      <c r="B85" s="3">
        <f t="shared" si="3"/>
        <v>2.5540727861622678</v>
      </c>
      <c r="D85" s="4">
        <f t="shared" si="4"/>
        <v>0.7662218358486822</v>
      </c>
      <c r="E85" s="4">
        <f t="shared" si="5"/>
        <v>0.77568260709535752</v>
      </c>
    </row>
    <row r="86" spans="1:5" x14ac:dyDescent="0.25">
      <c r="A86" s="3">
        <v>26.1999999999999</v>
      </c>
      <c r="B86" s="3">
        <f t="shared" si="3"/>
        <v>2.6171445944734373</v>
      </c>
      <c r="D86" s="4">
        <f t="shared" si="4"/>
        <v>0.78514337834203307</v>
      </c>
      <c r="E86" s="4">
        <f t="shared" si="5"/>
        <v>0.77963546966564801</v>
      </c>
    </row>
    <row r="87" spans="1:5" x14ac:dyDescent="0.25">
      <c r="A87" s="3">
        <v>26.499999999999901</v>
      </c>
      <c r="B87" s="3">
        <f t="shared" si="3"/>
        <v>2.5804252032975366</v>
      </c>
      <c r="D87" s="4">
        <f t="shared" si="4"/>
        <v>0.77412756098926283</v>
      </c>
      <c r="E87" s="4">
        <f t="shared" si="5"/>
        <v>0.75414297746794301</v>
      </c>
    </row>
    <row r="88" spans="1:5" x14ac:dyDescent="0.25">
      <c r="A88" s="3">
        <v>26.799999999999901</v>
      </c>
      <c r="B88" s="3">
        <f t="shared" si="3"/>
        <v>2.4471946464887377</v>
      </c>
      <c r="D88" s="4">
        <f t="shared" si="4"/>
        <v>0.73415839394661442</v>
      </c>
      <c r="E88" s="4">
        <f t="shared" si="5"/>
        <v>0.70148229890720992</v>
      </c>
    </row>
    <row r="89" spans="1:5" x14ac:dyDescent="0.25">
      <c r="A89" s="3">
        <v>27.099999999999898</v>
      </c>
      <c r="B89" s="3">
        <f t="shared" si="3"/>
        <v>2.2293540128927067</v>
      </c>
      <c r="D89" s="4">
        <f t="shared" si="4"/>
        <v>0.66880620386781364</v>
      </c>
      <c r="E89" s="4">
        <f t="shared" si="5"/>
        <v>0.62635745556257361</v>
      </c>
    </row>
    <row r="90" spans="1:5" x14ac:dyDescent="0.25">
      <c r="A90" s="3">
        <v>27.399999999999899</v>
      </c>
      <c r="B90" s="3">
        <f t="shared" si="3"/>
        <v>1.9463623575244409</v>
      </c>
      <c r="D90" s="4">
        <f t="shared" si="4"/>
        <v>0.58390870725733368</v>
      </c>
      <c r="E90" s="4">
        <f t="shared" si="5"/>
        <v>0.53547912594932956</v>
      </c>
    </row>
    <row r="91" spans="1:5" x14ac:dyDescent="0.25">
      <c r="A91" s="3">
        <v>27.6999999999999</v>
      </c>
      <c r="B91" s="3">
        <f t="shared" si="3"/>
        <v>1.6234984821377481</v>
      </c>
      <c r="D91" s="4">
        <f t="shared" si="4"/>
        <v>0.48704954464132555</v>
      </c>
      <c r="E91" s="4">
        <f t="shared" si="5"/>
        <v>0.43696520059334248</v>
      </c>
    </row>
    <row r="92" spans="1:5" x14ac:dyDescent="0.25">
      <c r="A92" s="3">
        <v>27.999999999999901</v>
      </c>
      <c r="B92" s="3">
        <f t="shared" si="3"/>
        <v>1.2896028551511951</v>
      </c>
      <c r="D92" s="4">
        <f t="shared" si="4"/>
        <v>0.38688085654535947</v>
      </c>
      <c r="E92" s="4">
        <f t="shared" si="5"/>
        <v>0.34731462500558313</v>
      </c>
    </row>
    <row r="93" spans="1:5" x14ac:dyDescent="0.25">
      <c r="A93" s="3">
        <v>28.299999999999901</v>
      </c>
      <c r="B93" s="3">
        <f t="shared" si="3"/>
        <v>1.0258279782193538</v>
      </c>
      <c r="D93" s="4">
        <f t="shared" si="4"/>
        <v>0.30774839346580324</v>
      </c>
      <c r="E93" s="4">
        <f t="shared" si="5"/>
        <v>0.35580735459375545</v>
      </c>
    </row>
    <row r="94" spans="1:5" x14ac:dyDescent="0.25">
      <c r="A94" s="3">
        <v>28.599999999999898</v>
      </c>
      <c r="B94" s="3">
        <f t="shared" si="3"/>
        <v>1.3462210524057052</v>
      </c>
      <c r="D94" s="4">
        <f t="shared" si="4"/>
        <v>0.4038663157217125</v>
      </c>
      <c r="E94" s="4">
        <f t="shared" si="5"/>
        <v>0.4539857691591051</v>
      </c>
    </row>
    <row r="95" spans="1:5" x14ac:dyDescent="0.25">
      <c r="A95" s="3">
        <v>28.899999999999899</v>
      </c>
      <c r="B95" s="3">
        <f t="shared" si="3"/>
        <v>1.6803507419883215</v>
      </c>
      <c r="D95" s="4">
        <f t="shared" si="4"/>
        <v>0.50410522259649759</v>
      </c>
      <c r="E95" s="4">
        <f t="shared" si="5"/>
        <v>0.55180814683609014</v>
      </c>
    </row>
    <row r="96" spans="1:5" x14ac:dyDescent="0.25">
      <c r="A96" s="3">
        <v>29.1999999999999</v>
      </c>
      <c r="B96" s="3">
        <f t="shared" si="3"/>
        <v>1.9983702369189369</v>
      </c>
      <c r="D96" s="4">
        <f t="shared" si="4"/>
        <v>0.59951107107568247</v>
      </c>
      <c r="E96" s="4">
        <f t="shared" si="5"/>
        <v>0.64053630596644384</v>
      </c>
    </row>
    <row r="97" spans="1:5" x14ac:dyDescent="0.25">
      <c r="A97" s="3">
        <v>29.499999999999901</v>
      </c>
      <c r="B97" s="3">
        <f t="shared" si="3"/>
        <v>2.2718718028573455</v>
      </c>
      <c r="D97" s="4">
        <f t="shared" si="4"/>
        <v>0.68156154085720522</v>
      </c>
      <c r="E97" s="4">
        <f t="shared" si="5"/>
        <v>0.7122444243497994</v>
      </c>
    </row>
    <row r="98" spans="1:5" x14ac:dyDescent="0.25">
      <c r="A98" s="3">
        <v>29.799999999999901</v>
      </c>
      <c r="B98" s="3">
        <f t="shared" si="3"/>
        <v>2.4764243594746396</v>
      </c>
      <c r="D98" s="4">
        <f t="shared" si="4"/>
        <v>0.74292730784238481</v>
      </c>
      <c r="E98" s="4">
        <f t="shared" si="5"/>
        <v>0.760527029335753</v>
      </c>
    </row>
    <row r="99" spans="1:5" x14ac:dyDescent="0.25">
      <c r="A99" s="3">
        <v>30.099999999999898</v>
      </c>
      <c r="B99" s="3">
        <f t="shared" si="3"/>
        <v>2.5937558360970949</v>
      </c>
      <c r="D99" s="4">
        <f t="shared" si="4"/>
        <v>0.7781267508291303</v>
      </c>
      <c r="E99" s="4">
        <f t="shared" si="5"/>
        <v>0.78107117961866246</v>
      </c>
    </row>
    <row r="100" spans="1:5" x14ac:dyDescent="0.25">
      <c r="A100" s="3">
        <v>30.399999999999899</v>
      </c>
      <c r="B100" s="3">
        <f t="shared" si="3"/>
        <v>2.6133853613606428</v>
      </c>
      <c r="D100" s="4">
        <f t="shared" si="4"/>
        <v>0.78401560840819473</v>
      </c>
      <c r="E100" s="4">
        <f t="shared" si="5"/>
        <v>0.77204172743937016</v>
      </c>
    </row>
    <row r="101" spans="1:5" x14ac:dyDescent="0.25">
      <c r="A101" s="3">
        <v>30.6999999999999</v>
      </c>
      <c r="B101" s="3">
        <f t="shared" si="3"/>
        <v>2.533559488235146</v>
      </c>
      <c r="D101" s="4">
        <f t="shared" si="4"/>
        <v>0.76006784647054559</v>
      </c>
      <c r="E101" s="4">
        <f t="shared" si="5"/>
        <v>0.73424524686908388</v>
      </c>
    </row>
    <row r="102" spans="1:5" x14ac:dyDescent="0.25">
      <c r="A102" s="3">
        <v>30.999999999999901</v>
      </c>
      <c r="B102" s="3">
        <f t="shared" si="3"/>
        <v>2.3614088242254017</v>
      </c>
      <c r="D102" s="4"/>
      <c r="E102" s="4"/>
    </row>
    <row r="103" spans="1:5" x14ac:dyDescent="0.25">
      <c r="D103" s="2">
        <f>SUM(D2:D101)</f>
        <v>63.84639319325909</v>
      </c>
      <c r="E103" s="4">
        <f>SUM(E2:E101)</f>
        <v>63.808861196231575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List1!VVT_14_Souhrnný_test_14_17_data</vt:lpstr>
    </vt:vector>
  </TitlesOfParts>
  <Company>VSCHT Praha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Krupka Miroslav (1)</dc:creator>
  <cp:lastModifiedBy>Krupka Miroslav (1)</cp:lastModifiedBy>
  <dcterms:created xsi:type="dcterms:W3CDTF">2014-12-08T07:10:03Z</dcterms:created>
  <dcterms:modified xsi:type="dcterms:W3CDTF">2014-12-08T08:41:04Z</dcterms:modified>
</cp:coreProperties>
</file>